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1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13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drawings/drawing1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i Feibel\Documents\City Council\Profit and Loss Reports\"/>
    </mc:Choice>
  </mc:AlternateContent>
  <bookViews>
    <workbookView xWindow="0" yWindow="0" windowWidth="17970" windowHeight="8220" firstSheet="1" activeTab="1"/>
  </bookViews>
  <sheets>
    <sheet name="QuickBooks Export Tips" sheetId="26" r:id="rId1"/>
    <sheet name="Overview" sheetId="27" r:id="rId2"/>
    <sheet name="ADMIN" sheetId="1" r:id="rId3"/>
    <sheet name="City Council " sheetId="3" r:id="rId4"/>
    <sheet name="EMS" sheetId="5" r:id="rId5"/>
    <sheet name="Fire" sheetId="7" r:id="rId6"/>
    <sheet name="VPSO" sheetId="11" r:id="rId7"/>
    <sheet name="Library" sheetId="13" r:id="rId8"/>
    <sheet name="PARKS" sheetId="15" r:id="rId9"/>
    <sheet name="Streets Roads" sheetId="23" r:id="rId10"/>
    <sheet name="Harbor" sheetId="9" r:id="rId11"/>
    <sheet name="RV Park" sheetId="17" r:id="rId12"/>
    <sheet name="Solid waste" sheetId="21" r:id="rId13"/>
    <sheet name="Water" sheetId="25" r:id="rId14"/>
    <sheet name="Sewer" sheetId="19" r:id="rId15"/>
  </sheets>
  <externalReferences>
    <externalReference r:id="rId16"/>
  </externalReferences>
  <definedNames>
    <definedName name="_xlnm.Print_Titles" localSheetId="2">ADMIN!$A:$F,ADMIN!$1:$2</definedName>
    <definedName name="_xlnm.Print_Titles" localSheetId="3">'City Council '!$A:$F,'City Council '!$1:$2</definedName>
    <definedName name="_xlnm.Print_Titles" localSheetId="4">EMS!$A:$F,EMS!$1:$2</definedName>
    <definedName name="_xlnm.Print_Titles" localSheetId="5">Fire!$A:$F,Fire!$1:$2</definedName>
    <definedName name="_xlnm.Print_Titles" localSheetId="10">Harbor!$A:$F,Harbor!$1:$2</definedName>
    <definedName name="_xlnm.Print_Titles" localSheetId="7">Library!$A:$F,Library!$1:$2</definedName>
    <definedName name="_xlnm.Print_Titles" localSheetId="8">PARKS!$A:$F,PARKS!$1:$2</definedName>
    <definedName name="_xlnm.Print_Titles" localSheetId="11">'RV Park'!$A:$F,'RV Park'!$1:$2</definedName>
    <definedName name="_xlnm.Print_Titles" localSheetId="14">Sewer!$A:$F,Sewer!$1:$2</definedName>
    <definedName name="_xlnm.Print_Titles" localSheetId="12">'Solid waste'!$A:$F,'Solid waste'!$1:$2</definedName>
    <definedName name="_xlnm.Print_Titles" localSheetId="9">'Streets Roads'!$A:$F,'Streets Roads'!$1:$2</definedName>
    <definedName name="_xlnm.Print_Titles" localSheetId="6">VPSO!$A:$F,VPSO!$1:$2</definedName>
    <definedName name="_xlnm.Print_Titles" localSheetId="13">Water!$A:$F,Water!$1:$2</definedName>
    <definedName name="QB_COLUMN_12100" localSheetId="2" hidden="1">ADMIN!$H$1</definedName>
    <definedName name="QB_COLUMN_122100" localSheetId="11" hidden="1">'RV Park'!$H$1</definedName>
    <definedName name="QB_COLUMN_132100" localSheetId="3" hidden="1">'City Council '!$H$1</definedName>
    <definedName name="QB_COLUMN_142100" localSheetId="7" hidden="1">Library!$H$1</definedName>
    <definedName name="QB_COLUMN_152100" localSheetId="8" hidden="1">PARKS!$H$1</definedName>
    <definedName name="QB_COLUMN_22100" localSheetId="13" hidden="1">Water!$H$1</definedName>
    <definedName name="QB_COLUMN_32100" localSheetId="14" hidden="1">Sewer!$H$1</definedName>
    <definedName name="QB_COLUMN_42100" localSheetId="12" hidden="1">'Solid waste'!$H$1</definedName>
    <definedName name="QB_COLUMN_423010" localSheetId="2" hidden="1">ADMIN!#REF!</definedName>
    <definedName name="QB_COLUMN_423010" localSheetId="3" hidden="1">'City Council '!#REF!</definedName>
    <definedName name="QB_COLUMN_423010" localSheetId="4" hidden="1">EMS!#REF!</definedName>
    <definedName name="QB_COLUMN_423010" localSheetId="5" hidden="1">Fire!#REF!</definedName>
    <definedName name="QB_COLUMN_423010" localSheetId="10" hidden="1">Harbor!#REF!</definedName>
    <definedName name="QB_COLUMN_423010" localSheetId="7" hidden="1">Library!#REF!</definedName>
    <definedName name="QB_COLUMN_423010" localSheetId="8" hidden="1">PARKS!#REF!</definedName>
    <definedName name="QB_COLUMN_423010" localSheetId="11" hidden="1">'RV Park'!#REF!</definedName>
    <definedName name="QB_COLUMN_423010" localSheetId="14" hidden="1">Sewer!#REF!</definedName>
    <definedName name="QB_COLUMN_423010" localSheetId="12" hidden="1">'Solid waste'!#REF!</definedName>
    <definedName name="QB_COLUMN_423010" localSheetId="9" hidden="1">'Streets Roads'!#REF!</definedName>
    <definedName name="QB_COLUMN_423010" localSheetId="6" hidden="1">VPSO!#REF!</definedName>
    <definedName name="QB_COLUMN_423010" localSheetId="13" hidden="1">Water!#REF!</definedName>
    <definedName name="QB_COLUMN_52100" localSheetId="10" hidden="1">Harbor!$H$1</definedName>
    <definedName name="QB_COLUMN_59201" localSheetId="2" hidden="1">ADMIN!$H$2</definedName>
    <definedName name="QB_COLUMN_592012" localSheetId="11" hidden="1">'RV Park'!$H$2</definedName>
    <definedName name="QB_COLUMN_592013" localSheetId="3" hidden="1">'City Council '!$H$2</definedName>
    <definedName name="QB_COLUMN_592014" localSheetId="7" hidden="1">Library!$H$2</definedName>
    <definedName name="QB_COLUMN_592015" localSheetId="8" hidden="1">PARKS!$H$2</definedName>
    <definedName name="QB_COLUMN_59202" localSheetId="13" hidden="1">Water!$H$2</definedName>
    <definedName name="QB_COLUMN_59203" localSheetId="14" hidden="1">Sewer!$H$2</definedName>
    <definedName name="QB_COLUMN_59204" localSheetId="12" hidden="1">'Solid waste'!$H$2</definedName>
    <definedName name="QB_COLUMN_59205" localSheetId="10" hidden="1">Harbor!$H$2</definedName>
    <definedName name="QB_COLUMN_59206" localSheetId="9" hidden="1">'Streets Roads'!$H$2</definedName>
    <definedName name="QB_COLUMN_59207" localSheetId="4" hidden="1">EMS!$H$2</definedName>
    <definedName name="QB_COLUMN_59208" localSheetId="5" hidden="1">Fire!$H$2</definedName>
    <definedName name="QB_COLUMN_59209" localSheetId="6" hidden="1">VPSO!$H$2</definedName>
    <definedName name="QB_COLUMN_59300" localSheetId="2" hidden="1">ADMIN!#REF!</definedName>
    <definedName name="QB_COLUMN_59300" localSheetId="3" hidden="1">'City Council '!#REF!</definedName>
    <definedName name="QB_COLUMN_59300" localSheetId="4" hidden="1">EMS!#REF!</definedName>
    <definedName name="QB_COLUMN_59300" localSheetId="5" hidden="1">Fire!#REF!</definedName>
    <definedName name="QB_COLUMN_59300" localSheetId="10" hidden="1">Harbor!#REF!</definedName>
    <definedName name="QB_COLUMN_59300" localSheetId="7" hidden="1">Library!#REF!</definedName>
    <definedName name="QB_COLUMN_59300" localSheetId="8" hidden="1">PARKS!#REF!</definedName>
    <definedName name="QB_COLUMN_59300" localSheetId="11" hidden="1">'RV Park'!#REF!</definedName>
    <definedName name="QB_COLUMN_59300" localSheetId="14" hidden="1">Sewer!#REF!</definedName>
    <definedName name="QB_COLUMN_59300" localSheetId="12" hidden="1">'Solid waste'!#REF!</definedName>
    <definedName name="QB_COLUMN_59300" localSheetId="9" hidden="1">'Streets Roads'!#REF!</definedName>
    <definedName name="QB_COLUMN_59300" localSheetId="6" hidden="1">VPSO!#REF!</definedName>
    <definedName name="QB_COLUMN_59300" localSheetId="13" hidden="1">Water!#REF!</definedName>
    <definedName name="QB_COLUMN_62100" localSheetId="9" hidden="1">'Streets Roads'!$H$1</definedName>
    <definedName name="QB_COLUMN_63620" localSheetId="2" hidden="1">ADMIN!#REF!</definedName>
    <definedName name="QB_COLUMN_63620" localSheetId="3" hidden="1">'City Council '!#REF!</definedName>
    <definedName name="QB_COLUMN_63620" localSheetId="4" hidden="1">EMS!#REF!</definedName>
    <definedName name="QB_COLUMN_63620" localSheetId="5" hidden="1">Fire!#REF!</definedName>
    <definedName name="QB_COLUMN_63620" localSheetId="10" hidden="1">Harbor!#REF!</definedName>
    <definedName name="QB_COLUMN_63620" localSheetId="7" hidden="1">Library!#REF!</definedName>
    <definedName name="QB_COLUMN_63620" localSheetId="8" hidden="1">PARKS!#REF!</definedName>
    <definedName name="QB_COLUMN_63620" localSheetId="11" hidden="1">'RV Park'!#REF!</definedName>
    <definedName name="QB_COLUMN_63620" localSheetId="14" hidden="1">Sewer!#REF!</definedName>
    <definedName name="QB_COLUMN_63620" localSheetId="12" hidden="1">'Solid waste'!#REF!</definedName>
    <definedName name="QB_COLUMN_63620" localSheetId="9" hidden="1">'Streets Roads'!#REF!</definedName>
    <definedName name="QB_COLUMN_63620" localSheetId="6" hidden="1">VPSO!#REF!</definedName>
    <definedName name="QB_COLUMN_63620" localSheetId="13" hidden="1">Water!#REF!</definedName>
    <definedName name="QB_COLUMN_63621" localSheetId="2" hidden="1">ADMIN!#REF!</definedName>
    <definedName name="QB_COLUMN_636212" localSheetId="11" hidden="1">'RV Park'!#REF!</definedName>
    <definedName name="QB_COLUMN_636213" localSheetId="3" hidden="1">'City Council '!#REF!</definedName>
    <definedName name="QB_COLUMN_636214" localSheetId="7" hidden="1">Library!#REF!</definedName>
    <definedName name="QB_COLUMN_636215" localSheetId="8" hidden="1">PARKS!#REF!</definedName>
    <definedName name="QB_COLUMN_63622" localSheetId="13" hidden="1">Water!#REF!</definedName>
    <definedName name="QB_COLUMN_63623" localSheetId="14" hidden="1">Sewer!#REF!</definedName>
    <definedName name="QB_COLUMN_63624" localSheetId="12" hidden="1">'Solid waste'!#REF!</definedName>
    <definedName name="QB_COLUMN_63625" localSheetId="10" hidden="1">Harbor!#REF!</definedName>
    <definedName name="QB_COLUMN_63626" localSheetId="9" hidden="1">'Streets Roads'!#REF!</definedName>
    <definedName name="QB_COLUMN_63627" localSheetId="4" hidden="1">EMS!#REF!</definedName>
    <definedName name="QB_COLUMN_63628" localSheetId="5" hidden="1">Fire!#REF!</definedName>
    <definedName name="QB_COLUMN_63629" localSheetId="6" hidden="1">VPSO!#REF!</definedName>
    <definedName name="QB_COLUMN_64430" localSheetId="2" hidden="1">ADMIN!#REF!</definedName>
    <definedName name="QB_COLUMN_64430" localSheetId="3" hidden="1">'City Council '!#REF!</definedName>
    <definedName name="QB_COLUMN_64430" localSheetId="4" hidden="1">EMS!#REF!</definedName>
    <definedName name="QB_COLUMN_64430" localSheetId="5" hidden="1">Fire!#REF!</definedName>
    <definedName name="QB_COLUMN_64430" localSheetId="10" hidden="1">Harbor!#REF!</definedName>
    <definedName name="QB_COLUMN_64430" localSheetId="7" hidden="1">Library!#REF!</definedName>
    <definedName name="QB_COLUMN_64430" localSheetId="8" hidden="1">PARKS!#REF!</definedName>
    <definedName name="QB_COLUMN_64430" localSheetId="11" hidden="1">'RV Park'!#REF!</definedName>
    <definedName name="QB_COLUMN_64430" localSheetId="14" hidden="1">Sewer!#REF!</definedName>
    <definedName name="QB_COLUMN_64430" localSheetId="12" hidden="1">'Solid waste'!#REF!</definedName>
    <definedName name="QB_COLUMN_64430" localSheetId="9" hidden="1">'Streets Roads'!#REF!</definedName>
    <definedName name="QB_COLUMN_64430" localSheetId="6" hidden="1">VPSO!#REF!</definedName>
    <definedName name="QB_COLUMN_64430" localSheetId="13" hidden="1">Water!#REF!</definedName>
    <definedName name="QB_COLUMN_64431" localSheetId="2" hidden="1">ADMIN!#REF!</definedName>
    <definedName name="QB_COLUMN_644312" localSheetId="11" hidden="1">'RV Park'!#REF!</definedName>
    <definedName name="QB_COLUMN_644313" localSheetId="3" hidden="1">'City Council '!#REF!</definedName>
    <definedName name="QB_COLUMN_644314" localSheetId="7" hidden="1">Library!#REF!</definedName>
    <definedName name="QB_COLUMN_644315" localSheetId="8" hidden="1">PARKS!#REF!</definedName>
    <definedName name="QB_COLUMN_64432" localSheetId="13" hidden="1">Water!#REF!</definedName>
    <definedName name="QB_COLUMN_64433" localSheetId="14" hidden="1">Sewer!#REF!</definedName>
    <definedName name="QB_COLUMN_64434" localSheetId="12" hidden="1">'Solid waste'!#REF!</definedName>
    <definedName name="QB_COLUMN_64435" localSheetId="10" hidden="1">Harbor!#REF!</definedName>
    <definedName name="QB_COLUMN_64436" localSheetId="9" hidden="1">'Streets Roads'!#REF!</definedName>
    <definedName name="QB_COLUMN_64437" localSheetId="4" hidden="1">EMS!#REF!</definedName>
    <definedName name="QB_COLUMN_64438" localSheetId="5" hidden="1">Fire!#REF!</definedName>
    <definedName name="QB_COLUMN_64439" localSheetId="6" hidden="1">VPSO!#REF!</definedName>
    <definedName name="QB_COLUMN_72100" localSheetId="4" hidden="1">EMS!$H$1</definedName>
    <definedName name="QB_COLUMN_76211" localSheetId="2" hidden="1">ADMIN!#REF!</definedName>
    <definedName name="QB_COLUMN_762112" localSheetId="11" hidden="1">'RV Park'!#REF!</definedName>
    <definedName name="QB_COLUMN_762113" localSheetId="3" hidden="1">'City Council '!#REF!</definedName>
    <definedName name="QB_COLUMN_762114" localSheetId="7" hidden="1">Library!#REF!</definedName>
    <definedName name="QB_COLUMN_762115" localSheetId="8" hidden="1">PARKS!#REF!</definedName>
    <definedName name="QB_COLUMN_76212" localSheetId="13" hidden="1">Water!#REF!</definedName>
    <definedName name="QB_COLUMN_76213" localSheetId="14" hidden="1">Sewer!#REF!</definedName>
    <definedName name="QB_COLUMN_76214" localSheetId="12" hidden="1">'Solid waste'!#REF!</definedName>
    <definedName name="QB_COLUMN_76215" localSheetId="10" hidden="1">Harbor!#REF!</definedName>
    <definedName name="QB_COLUMN_76216" localSheetId="9" hidden="1">'Streets Roads'!#REF!</definedName>
    <definedName name="QB_COLUMN_76217" localSheetId="4" hidden="1">EMS!#REF!</definedName>
    <definedName name="QB_COLUMN_76218" localSheetId="5" hidden="1">Fire!#REF!</definedName>
    <definedName name="QB_COLUMN_76219" localSheetId="6" hidden="1">VPSO!#REF!</definedName>
    <definedName name="QB_COLUMN_76310" localSheetId="2" hidden="1">ADMIN!#REF!</definedName>
    <definedName name="QB_COLUMN_76310" localSheetId="3" hidden="1">'City Council '!#REF!</definedName>
    <definedName name="QB_COLUMN_76310" localSheetId="4" hidden="1">EMS!#REF!</definedName>
    <definedName name="QB_COLUMN_76310" localSheetId="5" hidden="1">Fire!#REF!</definedName>
    <definedName name="QB_COLUMN_76310" localSheetId="10" hidden="1">Harbor!#REF!</definedName>
    <definedName name="QB_COLUMN_76310" localSheetId="7" hidden="1">Library!#REF!</definedName>
    <definedName name="QB_COLUMN_76310" localSheetId="8" hidden="1">PARKS!#REF!</definedName>
    <definedName name="QB_COLUMN_76310" localSheetId="11" hidden="1">'RV Park'!#REF!</definedName>
    <definedName name="QB_COLUMN_76310" localSheetId="14" hidden="1">Sewer!#REF!</definedName>
    <definedName name="QB_COLUMN_76310" localSheetId="12" hidden="1">'Solid waste'!#REF!</definedName>
    <definedName name="QB_COLUMN_76310" localSheetId="9" hidden="1">'Streets Roads'!#REF!</definedName>
    <definedName name="QB_COLUMN_76310" localSheetId="6" hidden="1">VPSO!#REF!</definedName>
    <definedName name="QB_COLUMN_76310" localSheetId="13" hidden="1">Water!#REF!</definedName>
    <definedName name="QB_COLUMN_82100" localSheetId="5" hidden="1">Fire!$H$1</definedName>
    <definedName name="QB_COLUMN_92100" localSheetId="6" hidden="1">VPSO!$H$1</definedName>
    <definedName name="QB_DATA_0" localSheetId="2" hidden="1">ADMIN!$5:$5,ADMIN!$6:$6,ADMIN!$7:$7,ADMIN!$8:$8,ADMIN!$9:$9,ADMIN!$10:$10,ADMIN!$11:$11,ADMIN!$12:$12,ADMIN!$13:$13,ADMIN!$14:$14,ADMIN!$15:$15,ADMIN!$16:$16,ADMIN!$17:$17,ADMIN!$18:$18,ADMIN!$19:$19,ADMIN!$20:$20</definedName>
    <definedName name="QB_DATA_0" localSheetId="3" hidden="1">'City Council '!$5:$5,'City Council '!$6:$6,'City Council '!$10:$10,'City Council '!$11:$11,'City Council '!$12:$12,'City Council '!$13:$13,'City Council '!$14:$14,'City Council '!$15:$15,'City Council '!$16:$16,'City Council '!$17:$17,'City Council '!$18:$18</definedName>
    <definedName name="QB_DATA_0" localSheetId="4" hidden="1">EMS!$5:$5,EMS!$6:$6,EMS!$7:$7,EMS!#REF!,EMS!$11:$11,EMS!$12:$12,EMS!$13:$13,EMS!$14:$14,EMS!$15:$15,EMS!$16:$16,EMS!$17:$17,EMS!$18:$18,EMS!$19:$19,EMS!$20:$20,EMS!$21:$21,EMS!$22:$22</definedName>
    <definedName name="QB_DATA_0" localSheetId="5" hidden="1">Fire!$5:$5,Fire!$6:$6,Fire!$10:$10,Fire!$11:$11,Fire!$12:$12,Fire!$13:$13,Fire!$14:$14,Fire!$15:$15,Fire!$16:$16,Fire!$17:$17,Fire!$18:$18,Fire!$19:$19,Fire!$20:$20,Fire!$21:$21,Fire!$22:$22,Fire!$23:$23</definedName>
    <definedName name="QB_DATA_0" localSheetId="10" hidden="1">Harbor!$5:$5,Harbor!$6:$6,Harbor!$7:$7,Harbor!$8:$8,Harbor!$9:$9,Harbor!$10:$10,Harbor!$11:$11,Harbor!$12:$12,Harbor!$13:$13,Harbor!$14:$14,Harbor!$18:$18,Harbor!$19:$19,Harbor!$20:$20,Harbor!$21:$21,Harbor!$22:$22,Harbor!$23:$23</definedName>
    <definedName name="QB_DATA_0" localSheetId="7" hidden="1">Library!$5:$5,Library!$6:$6,Library!$7:$7,Library!$8:$8,Library!$9:$9,Library!$10:$10,Library!$14:$14,Library!$15:$15,Library!$16:$16,Library!$17:$17,Library!$18:$18,Library!$19:$19,Library!$20:$20,Library!$21:$21,Library!$22:$22,Library!$23:$23</definedName>
    <definedName name="QB_DATA_0" localSheetId="8" hidden="1">PARKS!$5:$5,PARKS!$6:$6,PARKS!$7:$7,PARKS!$8:$8,PARKS!$12:$12,PARKS!$13:$13,PARKS!$14:$14,PARKS!$15:$15,PARKS!$16:$16,PARKS!$17:$17,PARKS!$18:$18,PARKS!$19:$19,PARKS!$20:$20,PARKS!$21:$21,PARKS!$22:$22,PARKS!$23:$23</definedName>
    <definedName name="QB_DATA_0" localSheetId="11" hidden="1">'RV Park'!$5:$5,'RV Park'!$6:$6,'RV Park'!$7:$7,'RV Park'!$8:$8,'RV Park'!$12:$12,'RV Park'!$13:$13,'RV Park'!$14:$14,'RV Park'!$15:$15,'RV Park'!$16:$16,'RV Park'!$17:$17,'RV Park'!$18:$18</definedName>
    <definedName name="QB_DATA_0" localSheetId="14" hidden="1">Sewer!$5:$5,Sewer!$6:$6,Sewer!$7:$7,Sewer!$8:$8,Sewer!#REF!,Sewer!$12:$12,Sewer!$13:$13,Sewer!$14:$14,Sewer!$15:$15,Sewer!$16:$16,Sewer!$17:$17,Sewer!$18:$18,Sewer!$19:$19,Sewer!$20:$20,Sewer!$21:$21,Sewer!$22:$22</definedName>
    <definedName name="QB_DATA_0" localSheetId="12" hidden="1">'Solid waste'!$5:$5,'Solid waste'!$6:$6,'Solid waste'!$7:$7,'Solid waste'!$8:$8,'Solid waste'!$9:$9,'Solid waste'!$13:$13,'Solid waste'!$14:$14,'Solid waste'!$15:$15,'Solid waste'!$16:$16,'Solid waste'!$17:$17,'Solid waste'!$18:$18,'Solid waste'!$19:$19,'Solid waste'!$20:$20,'Solid waste'!$21:$21,'Solid waste'!$22:$22,'Solid waste'!$23:$23</definedName>
    <definedName name="QB_DATA_0" localSheetId="9" hidden="1">'Streets Roads'!$5:$5,'Streets Roads'!$6:$6,'Streets Roads'!$10:$10,'Streets Roads'!$11:$11,'Streets Roads'!$12:$12,'Streets Roads'!$13:$13,'Streets Roads'!$14:$14,'Streets Roads'!$15:$15,'Streets Roads'!$16:$16,'Streets Roads'!$17:$17,'Streets Roads'!$18:$18,'Streets Roads'!$19:$19,'Streets Roads'!$20:$20,'Streets Roads'!$21:$21,'Streets Roads'!$22:$22,'Streets Roads'!$23:$23</definedName>
    <definedName name="QB_DATA_0" localSheetId="6" hidden="1">VPSO!$5:$5,VPSO!$6:$6,VPSO!$7:$7,VPSO!$8:$8,VPSO!$12:$12,VPSO!$13:$13,VPSO!$14:$14,VPSO!$15:$15,VPSO!$16:$16,VPSO!$17:$17,VPSO!$18:$18,VPSO!$19:$19,VPSO!$20:$20,VPSO!$21:$21,VPSO!$22:$22,VPSO!$23:$23</definedName>
    <definedName name="QB_DATA_0" localSheetId="13" hidden="1">Water!$5:$5,Water!$6:$6,Water!$7:$7,Water!#REF!,Water!$8:$8,Water!$12:$12,Water!$13:$13,Water!$14:$14,Water!$15:$15,Water!$16:$16,Water!$17:$17,Water!$18:$18,Water!$19:$19,Water!$20:$20,Water!$21:$21,Water!$22:$22</definedName>
    <definedName name="QB_DATA_1" localSheetId="2" hidden="1">ADMIN!$21:$21,ADMIN!#REF!,ADMIN!$25:$25,ADMIN!$26:$26,ADMIN!$27:$27,ADMIN!$28:$28,ADMIN!$29:$29,ADMIN!$30:$30,ADMIN!$31:$31,ADMIN!$32:$32,ADMIN!$33:$33,ADMIN!$34:$34,ADMIN!$35:$35,ADMIN!$36:$36,ADMIN!$37:$37,ADMIN!$38:$38</definedName>
    <definedName name="QB_DATA_1" localSheetId="4" hidden="1">EMS!$23:$23,EMS!$24:$24,EMS!$25:$25,EMS!$26:$26,EMS!$27:$27</definedName>
    <definedName name="QB_DATA_1" localSheetId="5" hidden="1">Fire!$24:$24</definedName>
    <definedName name="QB_DATA_1" localSheetId="10" hidden="1">Harbor!$24:$24,Harbor!$25:$25,Harbor!$26:$26,Harbor!$27:$27,Harbor!$28:$28,Harbor!$29:$29,Harbor!$30:$30,Harbor!$31:$31,Harbor!$32:$32,Harbor!$33:$33,Harbor!$34:$34,Harbor!$35:$35,Harbor!$36:$36,Harbor!$37:$37,Harbor!$38:$38,Harbor!$39:$39</definedName>
    <definedName name="QB_DATA_1" localSheetId="7" hidden="1">Library!$24:$24,Library!$25:$25,Library!$26:$26,Library!$27:$27,Library!$28:$28,Library!$29:$29</definedName>
    <definedName name="QB_DATA_1" localSheetId="8" hidden="1">PARKS!$24:$24,PARKS!$25:$25,PARKS!$26:$26,PARKS!$27:$27,PARKS!$28:$28</definedName>
    <definedName name="QB_DATA_1" localSheetId="14" hidden="1">Sewer!$23:$23,Sewer!$24:$24,Sewer!$25:$25,Sewer!$26:$26,Sewer!$27:$27,Sewer!$28:$28,Sewer!$29:$29,Sewer!$30:$30,Sewer!$31:$31,Sewer!$32:$32,Sewer!$33:$33,Sewer!$34:$34</definedName>
    <definedName name="QB_DATA_1" localSheetId="12" hidden="1">'Solid waste'!$24:$24,'Solid waste'!$25:$25,'Solid waste'!$26:$26,'Solid waste'!$27:$27,'Solid waste'!$28:$28,'Solid waste'!$29:$29,'Solid waste'!$30:$30,'Solid waste'!$31:$31,'Solid waste'!$32:$32,'Solid waste'!$33:$33</definedName>
    <definedName name="QB_DATA_1" localSheetId="9" hidden="1">'Streets Roads'!$24:$24,'Streets Roads'!$25:$25,'Streets Roads'!$26:$26,'Streets Roads'!$27:$27,'Streets Roads'!$28:$28,'Streets Roads'!$29:$29,'Streets Roads'!$30:$30</definedName>
    <definedName name="QB_DATA_1" localSheetId="6" hidden="1">VPSO!$24:$24,VPSO!$25:$25</definedName>
    <definedName name="QB_DATA_1" localSheetId="13" hidden="1">Water!$23:$23,Water!$24:$24,Water!$25:$25,Water!$26:$26,Water!$27:$27,Water!$28:$28,Water!$29:$29,Water!$30:$30,Water!$31:$31,Water!$32:$32,Water!$33:$33,Water!$34:$34</definedName>
    <definedName name="QB_DATA_2" localSheetId="2" hidden="1">ADMIN!$39:$39,ADMIN!$40:$40,ADMIN!$41:$41,ADMIN!$42:$42,ADMIN!$43:$43,ADMIN!$44:$44,ADMIN!$45:$45,ADMIN!$46:$46,ADMIN!$47:$47,ADMIN!$48:$48,ADMIN!$49:$49,ADMIN!$50:$50,ADMIN!$51:$51,ADMIN!$52:$52,ADMIN!$53:$53</definedName>
    <definedName name="QB_FORMULA_0" localSheetId="2" hidden="1">ADMIN!#REF!,ADMIN!#REF!,ADMIN!#REF!,ADMIN!#REF!,ADMIN!#REF!,ADMIN!#REF!,ADMIN!#REF!,ADMIN!#REF!,ADMIN!#REF!,ADMIN!#REF!,ADMIN!#REF!,ADMIN!#REF!,ADMIN!#REF!,ADMIN!#REF!,ADMIN!#REF!,ADMIN!#REF!</definedName>
    <definedName name="QB_FORMULA_0" localSheetId="3" hidden="1">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'!$H$7,'City Council '!#REF!,'City Council '!#REF!,'City Council '!#REF!</definedName>
    <definedName name="QB_FORMULA_0" localSheetId="4" hidden="1">EMS!#REF!,EMS!#REF!,EMS!#REF!,EMS!#REF!,EMS!#REF!,EMS!#REF!,EMS!#REF!,EMS!#REF!,EMS!#REF!,EMS!#REF!,EMS!#REF!,EMS!#REF!,EMS!#REF!,EMS!#REF!,EMS!#REF!,EMS!#REF!</definedName>
    <definedName name="QB_FORMULA_0" localSheetId="5" hidden="1">Fire!#REF!,Fire!#REF!,Fire!#REF!,Fire!#REF!,Fire!#REF!,Fire!#REF!,Fire!#REF!,Fire!#REF!,Fire!#REF!,Fire!#REF!,Fire!#REF!,Fire!#REF!,Fire!$H$7,Fire!#REF!,Fire!#REF!,Fire!#REF!</definedName>
    <definedName name="QB_FORMULA_0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0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0" localSheetId="8" hidden="1">PARKS!#REF!,PARKS!#REF!,PARKS!#REF!,PARKS!#REF!,PARKS!#REF!,PARKS!#REF!,PARKS!#REF!,PARKS!#REF!,PARKS!#REF!,PARKS!#REF!,PARKS!#REF!,PARKS!#REF!,PARKS!#REF!,PARKS!#REF!,PARKS!#REF!,PARKS!#REF!</definedName>
    <definedName name="QB_FORMULA_0" localSheetId="11" hidden="1">'RV Park'!#REF!,'RV Park'!#REF!,'RV Park'!#REF!,'RV Park'!#REF!,'RV Park'!#REF!,'RV Park'!#REF!,'RV Park'!#REF!,'RV Park'!#REF!,'RV Park'!#REF!,'RV Park'!#REF!,'RV Park'!#REF!,'RV Park'!#REF!,'RV Park'!#REF!,'RV Park'!#REF!,'RV Park'!#REF!,'RV Park'!#REF!</definedName>
    <definedName name="QB_FORMULA_0" localSheetId="14" hidden="1">Sewer!#REF!,Sewer!#REF!,Sewer!#REF!,Sewer!#REF!,Sewer!#REF!,Sewer!#REF!,Sewer!#REF!,Sewer!#REF!,Sewer!#REF!,Sewer!#REF!,Sewer!#REF!,Sewer!#REF!,Sewer!#REF!,Sewer!#REF!,Sewer!#REF!,Sewer!#REF!</definedName>
    <definedName name="QB_FORMULA_0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0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Roads'!$H$7,'Streets Roads'!#REF!,'Streets Roads'!#REF!,'Streets Roads'!#REF!</definedName>
    <definedName name="QB_FORMULA_0" localSheetId="6" hidden="1">VPSO!#REF!,VPSO!#REF!,VPSO!#REF!,VPSO!#REF!,VPSO!#REF!,VPSO!#REF!,VPSO!#REF!,VPSO!#REF!,VPSO!#REF!,VPSO!#REF!,VPSO!#REF!,VPSO!#REF!,VPSO!#REF!,VPSO!#REF!,VPSO!#REF!,VPSO!#REF!</definedName>
    <definedName name="QB_FORMULA_0" localSheetId="13" hidden="1">Water!#REF!,Water!#REF!,Water!#REF!,Water!#REF!,Water!#REF!,Water!#REF!,Water!#REF!,Water!#REF!,Water!#REF!,Water!#REF!,Water!#REF!,Water!#REF!,Water!#REF!,Water!#REF!,Water!#REF!,Water!#REF!</definedName>
    <definedName name="QB_FORMULA_1" localSheetId="2" hidden="1">ADMIN!#REF!,ADMIN!#REF!,ADMIN!#REF!,ADMIN!#REF!,ADMIN!#REF!,ADMIN!#REF!,ADMIN!#REF!,ADMIN!#REF!,ADMIN!#REF!,ADMIN!#REF!,ADMIN!#REF!,ADMIN!#REF!,ADMIN!#REF!,ADMIN!#REF!,ADMIN!#REF!,ADMIN!#REF!</definedName>
    <definedName name="QB_FORMULA_1" localSheetId="3" hidden="1">'City Council '!#REF!,'City Council '!#REF!,'City Council '!#REF!,'City Council '!#REF!,'City Council '!$H$8,'City Council '!#REF!,'City Council '!#REF!,'City Council '!#REF!,'City Council '!#REF!,'City Council '!#REF!,'City Council '!#REF!,'City Council '!#REF!,'City Council '!#REF!,'City Council '!#REF!,'City Council '!#REF!,'City Council '!#REF!</definedName>
    <definedName name="QB_FORMULA_1" localSheetId="4" hidden="1">EMS!#REF!,EMS!#REF!,EMS!$H$8,EMS!#REF!,EMS!#REF!,EMS!#REF!,EMS!#REF!,EMS!#REF!,EMS!#REF!,EMS!#REF!,EMS!$H$9,EMS!#REF!,EMS!#REF!,EMS!#REF!,EMS!#REF!,EMS!#REF!</definedName>
    <definedName name="QB_FORMULA_1" localSheetId="5" hidden="1">Fire!#REF!,Fire!#REF!,Fire!#REF!,Fire!#REF!,Fire!$H$8,Fire!#REF!,Fire!#REF!,Fire!#REF!,Fire!#REF!,Fire!#REF!,Fire!#REF!,Fire!#REF!,Fire!#REF!,Fire!#REF!,Fire!#REF!,Fire!#REF!</definedName>
    <definedName name="QB_FORMULA_1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1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1" localSheetId="8" hidden="1">PARKS!#REF!,PARKS!#REF!,PARKS!#REF!,PARKS!#REF!,PARKS!#REF!,PARKS!#REF!,PARKS!#REF!,PARKS!#REF!,PARKS!$H$9,PARKS!#REF!,PARKS!#REF!,PARKS!#REF!,PARKS!#REF!,PARKS!#REF!,PARKS!#REF!,PARKS!#REF!</definedName>
    <definedName name="QB_FORMULA_1" localSheetId="11" hidden="1">'RV Park'!#REF!,'RV Park'!#REF!,'RV Park'!#REF!,'RV Park'!#REF!,'RV Park'!#REF!,'RV Park'!#REF!,'RV Park'!#REF!,'RV Park'!#REF!,'RV Park'!$H$9,'RV Park'!#REF!,'RV Park'!#REF!,'RV Park'!#REF!,'RV Park'!#REF!,'RV Park'!#REF!,'RV Park'!#REF!,'RV Park'!#REF!</definedName>
    <definedName name="QB_FORMULA_1" localSheetId="14" hidden="1">Sewer!#REF!,Sewer!#REF!,Sewer!#REF!,Sewer!#REF!,Sewer!#REF!,Sewer!#REF!,Sewer!#REF!,Sewer!#REF!,Sewer!#REF!,Sewer!#REF!,Sewer!#REF!,Sewer!#REF!,Sewer!#REF!,Sewer!#REF!,Sewer!$H$9,Sewer!#REF!</definedName>
    <definedName name="QB_FORMULA_1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waste'!$H$10,'Solid waste'!#REF!</definedName>
    <definedName name="QB_FORMULA_1" localSheetId="9" hidden="1">'Streets Roads'!#REF!,'Streets Roads'!#REF!,'Streets Roads'!#REF!,'Streets Roads'!#REF!,'Streets Roads'!$H$8,'Streets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1" localSheetId="6" hidden="1">VPSO!#REF!,VPSO!#REF!,VPSO!#REF!,VPSO!#REF!,VPSO!#REF!,VPSO!#REF!,VPSO!#REF!,VPSO!#REF!,VPSO!$H$9,VPSO!#REF!,VPSO!#REF!,VPSO!#REF!,VPSO!#REF!,VPSO!#REF!,VPSO!#REF!,VPSO!#REF!</definedName>
    <definedName name="QB_FORMULA_1" localSheetId="13" hidden="1">Water!#REF!,Water!#REF!,Water!#REF!,Water!#REF!,Water!#REF!,Water!#REF!,Water!#REF!,Water!#REF!,Water!#REF!,Water!#REF!,Water!#REF!,Water!#REF!,Water!#REF!,Water!#REF!,Water!$H$9,Water!#REF!</definedName>
    <definedName name="QB_FORMULA_10" localSheetId="2" hidden="1">ADMIN!#REF!,ADMIN!#REF!,ADMIN!#REF!,ADMIN!#REF!,ADMIN!#REF!,ADMIN!#REF!,ADMIN!#REF!,ADMIN!#REF!,ADMIN!#REF!,ADMIN!#REF!,ADMIN!#REF!,ADMIN!#REF!,ADMIN!#REF!,ADMIN!#REF!,ADMIN!#REF!,ADMIN!#REF!</definedName>
    <definedName name="QB_FORMULA_10" localSheetId="4" hidden="1">EMS!#REF!,EMS!#REF!,EMS!#REF!,EMS!#REF!,EMS!#REF!,EMS!#REF!,EMS!$H$29,EMS!#REF!,EMS!#REF!,EMS!#REF!,EMS!#REF!,EMS!#REF!,EMS!#REF!,EMS!#REF!,EMS!#REF!,EMS!#REF!</definedName>
    <definedName name="QB_FORMULA_10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10" localSheetId="7" hidden="1">Library!#REF!,Library!#REF!,Library!#REF!,Library!#REF!,Library!$H$30,Library!#REF!,Library!#REF!,Library!#REF!,Library!#REF!,Library!#REF!,Library!#REF!,Library!#REF!,Library!$H$31,Library!#REF!,Library!#REF!,Library!#REF!</definedName>
    <definedName name="QB_FORMULA_10" localSheetId="8" hidden="1">PARKS!#REF!,PARKS!#REF!,PARKS!#REF!,PARKS!#REF!,PARKS!#REF!,PARKS!#REF!,PARKS!$H$30,PARKS!#REF!,PARKS!#REF!,PARKS!#REF!,PARKS!#REF!,PARKS!#REF!,PARKS!#REF!,PARKS!#REF!,PARKS!#REF!,PARKS!#REF!</definedName>
    <definedName name="QB_FORMULA_10" localSheetId="14" hidden="1">Sewer!#REF!,Sewer!#REF!,Sewer!#REF!,Sewer!#REF!,Sewer!#REF!,Sewer!#REF!,Sewer!#REF!,Sewer!#REF!,Sewer!#REF!,Sewer!#REF!,Sewer!#REF!,Sewer!#REF!,Sewer!#REF!,Sewer!#REF!,Sewer!#REF!,Sewer!#REF!</definedName>
    <definedName name="QB_FORMULA_10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10" localSheetId="9" hidden="1">'Streets Roads'!#REF!,'Streets Roads'!#REF!,'Streets Roads'!#REF!,'Streets Roads'!#REF!,'Streets Roads'!#REF!,'Streets Roads'!#REF!,'Streets Roads'!#REF!,'Streets Roads'!#REF!,'Streets Roads'!#REF!,'Streets Roads'!#REF!,'Streets Roads'!$H$31,'Streets Roads'!#REF!,'Streets Roads'!#REF!,'Streets Roads'!#REF!,'Streets Roads'!#REF!,'Streets Roads'!#REF!</definedName>
    <definedName name="QB_FORMULA_10" localSheetId="6" hidden="1">VPSO!#REF!,VPSO!#REF!,VPSO!#REF!,VPSO!#REF!</definedName>
    <definedName name="QB_FORMULA_10" localSheetId="13" hidden="1">Water!#REF!,Water!#REF!,Water!#REF!,Water!#REF!,Water!#REF!,Water!#REF!,Water!#REF!,Water!#REF!,Water!#REF!,Water!#REF!,Water!#REF!,Water!#REF!,Water!#REF!,Water!#REF!,Water!#REF!,Water!#REF!</definedName>
    <definedName name="QB_FORMULA_11" localSheetId="2" hidden="1">ADMIN!#REF!,ADMIN!#REF!,ADMIN!#REF!,ADMIN!#REF!,ADMIN!#REF!,ADMIN!#REF!,ADMIN!#REF!,ADMIN!#REF!,ADMIN!#REF!,ADMIN!#REF!,ADMIN!#REF!,ADMIN!#REF!,ADMIN!#REF!,ADMIN!#REF!,ADMIN!#REF!,ADMIN!#REF!</definedName>
    <definedName name="QB_FORMULA_11" localSheetId="4" hidden="1">EMS!#REF!,EMS!#REF!,EMS!#REF!,EMS!#REF!,EMS!#REF!,EMS!#REF!</definedName>
    <definedName name="QB_FORMULA_11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11" localSheetId="7" hidden="1">Library!#REF!,Library!#REF!,Library!#REF!,Library!#REF!,Library!#REF!,Library!#REF!,Library!#REF!,Library!#REF!,Library!#REF!,Library!#REF!,Library!#REF!,Library!#REF!</definedName>
    <definedName name="QB_FORMULA_11" localSheetId="8" hidden="1">PARKS!#REF!,PARKS!#REF!,PARKS!#REF!,PARKS!#REF!,PARKS!#REF!,PARKS!#REF!</definedName>
    <definedName name="QB_FORMULA_11" localSheetId="14" hidden="1">Sewer!#REF!,Sewer!#REF!,Sewer!#REF!,Sewer!#REF!,Sewer!#REF!,Sewer!#REF!,Sewer!#REF!,Sewer!#REF!,Sewer!#REF!,Sewer!#REF!,Sewer!#REF!,Sewer!#REF!,Sewer!#REF!,Sewer!#REF!,Sewer!#REF!,Sewer!#REF!</definedName>
    <definedName name="QB_FORMULA_11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waste'!$H$34,'Solid waste'!#REF!,'Solid waste'!#REF!,'Solid waste'!#REF!</definedName>
    <definedName name="QB_FORMULA_11" localSheetId="9" hidden="1">'Streets Roads'!#REF!,'Streets Roads'!#REF!,'Streets Roads'!$H$32,'Streets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11" localSheetId="13" hidden="1">Water!#REF!,Water!#REF!,Water!#REF!,Water!#REF!,Water!#REF!,Water!#REF!,Water!#REF!,Water!#REF!,Water!#REF!,Water!#REF!,Water!#REF!,Water!#REF!,Water!#REF!,Water!#REF!,Water!#REF!,Water!#REF!</definedName>
    <definedName name="QB_FORMULA_12" localSheetId="2" hidden="1">ADMIN!#REF!,ADMIN!#REF!,ADMIN!#REF!,ADMIN!#REF!,ADMIN!#REF!,ADMIN!#REF!,ADMIN!#REF!,ADMIN!#REF!,ADMIN!#REF!,ADMIN!#REF!,ADMIN!#REF!,ADMIN!#REF!,ADMIN!#REF!,ADMIN!#REF!,ADMIN!#REF!,ADMIN!#REF!</definedName>
    <definedName name="QB_FORMULA_12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12" localSheetId="14" hidden="1">Sewer!#REF!,Sewer!#REF!,Sewer!#REF!,Sewer!#REF!,Sewer!#REF!,Sewer!#REF!,Sewer!#REF!,Sewer!#REF!,Sewer!$H$35,Sewer!#REF!,Sewer!#REF!,Sewer!#REF!,Sewer!#REF!,Sewer!#REF!,Sewer!#REF!,Sewer!#REF!</definedName>
    <definedName name="QB_FORMULA_12" localSheetId="12" hidden="1">'Solid waste'!#REF!,'Solid waste'!#REF!,'Solid waste'!#REF!,'Solid waste'!#REF!,'Solid waste'!$H$35,'Solid waste'!#REF!,'Solid waste'!#REF!,'Solid waste'!#REF!,'Solid waste'!#REF!,'Solid waste'!#REF!,'Solid waste'!#REF!,'Solid waste'!#REF!,'Solid waste'!#REF!,'Solid waste'!#REF!,'Solid waste'!#REF!,'Solid waste'!#REF!</definedName>
    <definedName name="QB_FORMULA_12" localSheetId="9" hidden="1">'Streets Roads'!#REF!,'Streets Roads'!#REF!</definedName>
    <definedName name="QB_FORMULA_12" localSheetId="13" hidden="1">Water!#REF!,Water!#REF!,Water!#REF!,Water!#REF!,Water!#REF!,Water!#REF!,Water!#REF!,Water!#REF!,Water!$H$35,Water!#REF!,Water!#REF!,Water!#REF!,Water!#REF!,Water!#REF!,Water!#REF!,Water!#REF!</definedName>
    <definedName name="QB_FORMULA_13" localSheetId="2" hidden="1">ADMIN!#REF!,ADMIN!#REF!,ADMIN!#REF!,ADMIN!#REF!,ADMIN!#REF!,ADMIN!#REF!,ADMIN!#REF!,ADMIN!#REF!,ADMIN!#REF!,ADMIN!#REF!,ADMIN!#REF!,ADMIN!#REF!,ADMIN!#REF!,ADMIN!#REF!,ADMIN!#REF!,ADMIN!#REF!</definedName>
    <definedName name="QB_FORMULA_13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13" localSheetId="14" hidden="1">Sewer!$H$36,Sewer!#REF!,Sewer!#REF!,Sewer!#REF!,Sewer!#REF!,Sewer!#REF!,Sewer!#REF!,Sewer!#REF!,Sewer!#REF!,Sewer!#REF!,Sewer!#REF!,Sewer!#REF!,Sewer!#REF!,Sewer!#REF!,Sewer!#REF!,Sewer!#REF!</definedName>
    <definedName name="QB_FORMULA_13" localSheetId="12" hidden="1">'Solid waste'!#REF!,'Solid waste'!#REF!,'Solid waste'!#REF!,'Solid waste'!#REF!</definedName>
    <definedName name="QB_FORMULA_13" localSheetId="13" hidden="1">Water!$H$36,Water!#REF!,Water!#REF!,Water!#REF!,Water!#REF!,Water!#REF!,Water!#REF!,Water!#REF!,Water!#REF!,Water!#REF!,Water!#REF!,Water!#REF!,Water!#REF!,Water!#REF!,Water!#REF!,Water!#REF!</definedName>
    <definedName name="QB_FORMULA_14" localSheetId="2" hidden="1">ADMIN!#REF!,ADMIN!#REF!,ADMIN!#REF!,ADMIN!#REF!,ADMIN!#REF!,ADMIN!#REF!,ADMIN!#REF!,ADMIN!#REF!,ADMIN!#REF!,ADMIN!#REF!,ADMIN!#REF!,ADMIN!#REF!,ADMIN!#REF!,ADMIN!#REF!,ADMIN!#REF!,ADMIN!#REF!</definedName>
    <definedName name="QB_FORMULA_14" localSheetId="10" hidden="1">Harbor!$H$40,Harbor!#REF!,Harbor!#REF!,Harbor!#REF!,Harbor!#REF!,Harbor!#REF!,Harbor!#REF!,Harbor!#REF!,Harbor!$H$41,Harbor!#REF!,Harbor!#REF!,Harbor!#REF!,Harbor!#REF!,Harbor!#REF!,Harbor!#REF!,Harbor!#REF!</definedName>
    <definedName name="QB_FORMULA_15" localSheetId="2" hidden="1">ADMIN!#REF!,ADMIN!#REF!,ADMIN!#REF!,ADMIN!#REF!,ADMIN!#REF!,ADMIN!#REF!,ADMIN!#REF!,ADMIN!#REF!,ADMIN!#REF!,ADMIN!#REF!,ADMIN!#REF!,ADMIN!#REF!,ADMIN!#REF!,ADMIN!#REF!,ADMIN!#REF!,ADMIN!#REF!</definedName>
    <definedName name="QB_FORMULA_15" localSheetId="10" hidden="1">Harbor!#REF!,Harbor!#REF!,Harbor!#REF!,Harbor!#REF!,Harbor!#REF!,Harbor!#REF!,Harbor!#REF!,Harbor!#REF!</definedName>
    <definedName name="QB_FORMULA_16" localSheetId="2" hidden="1">ADMIN!#REF!,ADMIN!#REF!,ADMIN!#REF!,ADMIN!#REF!,ADMIN!#REF!,ADMIN!#REF!,ADMIN!#REF!,ADMIN!#REF!,ADMIN!#REF!,ADMIN!#REF!,ADMIN!#REF!,ADMIN!#REF!,ADMIN!#REF!,ADMIN!#REF!,ADMIN!#REF!,ADMIN!#REF!</definedName>
    <definedName name="QB_FORMULA_17" localSheetId="2" hidden="1">ADMIN!#REF!,ADMIN!#REF!,ADMIN!#REF!,ADMIN!#REF!,ADMIN!#REF!,ADMIN!#REF!,ADMIN!#REF!,ADMIN!#REF!,ADMIN!#REF!,ADMIN!#REF!,ADMIN!#REF!,ADMIN!#REF!,ADMIN!#REF!,ADMIN!#REF!,ADMIN!#REF!,ADMIN!#REF!</definedName>
    <definedName name="QB_FORMULA_18" localSheetId="2" hidden="1">ADMIN!#REF!,ADMIN!#REF!,ADMIN!#REF!,ADMIN!#REF!,ADMIN!#REF!,ADMIN!#REF!,ADMIN!#REF!,ADMIN!#REF!,ADMIN!#REF!,ADMIN!#REF!,ADMIN!#REF!,ADMIN!#REF!,ADMIN!#REF!,ADMIN!#REF!,ADMIN!#REF!,ADMIN!#REF!</definedName>
    <definedName name="QB_FORMULA_19" localSheetId="2" hidden="1">ADMIN!#REF!,ADMIN!#REF!,ADMIN!#REF!,ADMIN!#REF!,ADMIN!#REF!,ADMIN!#REF!,ADMIN!#REF!,ADMIN!#REF!,ADMIN!#REF!,ADMIN!#REF!,ADMIN!$H$54,ADMIN!#REF!,ADMIN!#REF!,ADMIN!#REF!,ADMIN!#REF!,ADMIN!#REF!</definedName>
    <definedName name="QB_FORMULA_2" localSheetId="2" hidden="1">ADMIN!#REF!,ADMIN!#REF!,ADMIN!#REF!,ADMIN!#REF!,ADMIN!#REF!,ADMIN!#REF!,ADMIN!#REF!,ADMIN!#REF!,ADMIN!#REF!,ADMIN!#REF!,ADMIN!#REF!,ADMIN!#REF!,ADMIN!#REF!,ADMIN!#REF!,ADMIN!#REF!,ADMIN!#REF!</definedName>
    <definedName name="QB_FORMULA_2" localSheetId="3" hidden="1">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</definedName>
    <definedName name="QB_FORMULA_2" localSheetId="4" hidden="1">EMS!#REF!,EMS!#REF!,EMS!#REF!,EMS!#REF!,EMS!#REF!,EMS!#REF!,EMS!#REF!,EMS!#REF!,EMS!#REF!,EMS!#REF!,EMS!#REF!,EMS!#REF!,EMS!#REF!,EMS!#REF!,EMS!#REF!,EMS!#REF!</definedName>
    <definedName name="QB_FORMULA_2" localSheetId="5" hidden="1">Fire!#REF!,Fire!#REF!,Fire!#REF!,Fire!#REF!,Fire!#REF!,Fire!#REF!,Fire!#REF!,Fire!#REF!,Fire!#REF!,Fire!#REF!,Fire!#REF!,Fire!#REF!,Fire!#REF!,Fire!#REF!,Fire!#REF!,Fire!#REF!</definedName>
    <definedName name="QB_FORMULA_2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2" localSheetId="7" hidden="1">Library!#REF!,Library!#REF!,Library!#REF!,Library!#REF!,Library!$H$11,Library!#REF!,Library!#REF!,Library!#REF!,Library!#REF!,Library!#REF!,Library!#REF!,Library!#REF!,Library!$H$12,Library!#REF!,Library!#REF!,Library!#REF!</definedName>
    <definedName name="QB_FORMULA_2" localSheetId="8" hidden="1">PARKS!$H$10,PARKS!#REF!,PARKS!#REF!,PARKS!#REF!,PARKS!#REF!,PARKS!#REF!,PARKS!#REF!,PARKS!#REF!,PARKS!#REF!,PARKS!#REF!,PARKS!#REF!,PARKS!#REF!,PARKS!#REF!,PARKS!#REF!,PARKS!#REF!,PARKS!#REF!</definedName>
    <definedName name="QB_FORMULA_2" localSheetId="11" hidden="1">'RV Park'!$H$10,'RV Park'!#REF!,'RV Park'!#REF!,'RV Park'!#REF!,'RV Park'!#REF!,'RV Park'!#REF!,'RV Park'!#REF!,'RV Park'!#REF!,'RV Park'!#REF!,'RV Park'!#REF!,'RV Park'!#REF!,'RV Park'!#REF!,'RV Park'!#REF!,'RV Park'!#REF!,'RV Park'!#REF!,'RV Park'!#REF!</definedName>
    <definedName name="QB_FORMULA_2" localSheetId="14" hidden="1">Sewer!#REF!,Sewer!#REF!,Sewer!#REF!,Sewer!#REF!,Sewer!#REF!,Sewer!#REF!,Sewer!$H$10,Sewer!#REF!,Sewer!#REF!,Sewer!#REF!,Sewer!#REF!,Sewer!#REF!,Sewer!#REF!,Sewer!#REF!,Sewer!#REF!,Sewer!#REF!</definedName>
    <definedName name="QB_FORMULA_2" localSheetId="12" hidden="1">'Solid waste'!#REF!,'Solid waste'!#REF!,'Solid waste'!#REF!,'Solid waste'!#REF!,'Solid waste'!#REF!,'Solid waste'!#REF!,'Solid waste'!$H$11,'Solid waste'!#REF!,'Solid waste'!#REF!,'Solid waste'!#REF!,'Solid waste'!#REF!,'Solid waste'!#REF!,'Solid waste'!#REF!,'Solid waste'!#REF!,'Solid waste'!#REF!,'Solid waste'!#REF!</definedName>
    <definedName name="QB_FORMULA_2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2" localSheetId="6" hidden="1">VPSO!$H$10,VPSO!#REF!,VPSO!#REF!,VPSO!#REF!,VPSO!#REF!,VPSO!#REF!,VPSO!#REF!,VPSO!#REF!,VPSO!#REF!,VPSO!#REF!,VPSO!#REF!,VPSO!#REF!,VPSO!#REF!,VPSO!#REF!,VPSO!#REF!,VPSO!#REF!</definedName>
    <definedName name="QB_FORMULA_2" localSheetId="13" hidden="1">Water!#REF!,Water!#REF!,Water!#REF!,Water!#REF!,Water!#REF!,Water!#REF!,Water!$H$10,Water!#REF!,Water!#REF!,Water!#REF!,Water!#REF!,Water!#REF!,Water!#REF!,Water!#REF!,Water!#REF!,Water!#REF!</definedName>
    <definedName name="QB_FORMULA_20" localSheetId="2" hidden="1">ADMIN!#REF!,ADMIN!#REF!,ADMIN!$H$55,ADMIN!#REF!,ADMIN!#REF!,ADMIN!#REF!,ADMIN!#REF!,ADMIN!#REF!,ADMIN!#REF!,ADMIN!#REF!,ADMIN!#REF!,ADMIN!#REF!,ADMIN!#REF!,ADMIN!#REF!,ADMIN!#REF!,ADMIN!#REF!</definedName>
    <definedName name="QB_FORMULA_21" localSheetId="2" hidden="1">ADMIN!#REF!,ADMIN!#REF!</definedName>
    <definedName name="QB_FORMULA_3" localSheetId="2" hidden="1">ADMIN!#REF!,ADMIN!#REF!,ADMIN!#REF!,ADMIN!#REF!,ADMIN!#REF!,ADMIN!#REF!,ADMIN!#REF!,ADMIN!#REF!,ADMIN!#REF!,ADMIN!#REF!,ADMIN!#REF!,ADMIN!#REF!,ADMIN!#REF!,ADMIN!#REF!,ADMIN!#REF!,ADMIN!#REF!</definedName>
    <definedName name="QB_FORMULA_3" localSheetId="3" hidden="1">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</definedName>
    <definedName name="QB_FORMULA_3" localSheetId="4" hidden="1">EMS!#REF!,EMS!#REF!,EMS!#REF!,EMS!#REF!,EMS!#REF!,EMS!#REF!,EMS!#REF!,EMS!#REF!,EMS!#REF!,EMS!#REF!,EMS!#REF!,EMS!#REF!,EMS!#REF!,EMS!#REF!,EMS!#REF!,EMS!#REF!</definedName>
    <definedName name="QB_FORMULA_3" localSheetId="5" hidden="1">Fire!#REF!,Fire!#REF!,Fire!#REF!,Fire!#REF!,Fire!#REF!,Fire!#REF!,Fire!#REF!,Fire!#REF!,Fire!#REF!,Fire!#REF!,Fire!#REF!,Fire!#REF!,Fire!#REF!,Fire!#REF!,Fire!#REF!,Fire!#REF!</definedName>
    <definedName name="QB_FORMULA_3" localSheetId="10" hidden="1">Harbor!#REF!,Harbor!#REF!,Harbor!#REF!,Harbor!#REF!,Harbor!#REF!,Harbor!#REF!,Harbor!#REF!,Harbor!#REF!,Harbor!#REF!,Harbor!#REF!,Harbor!#REF!,Harbor!#REF!,Harbor!$H$15,Harbor!#REF!,Harbor!#REF!,Harbor!#REF!</definedName>
    <definedName name="QB_FORMULA_3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3" localSheetId="8" hidden="1">PARKS!#REF!,PARKS!#REF!,PARKS!#REF!,PARKS!#REF!,PARKS!#REF!,PARKS!#REF!,PARKS!#REF!,PARKS!#REF!,PARKS!#REF!,PARKS!#REF!,PARKS!#REF!,PARKS!#REF!,PARKS!#REF!,PARKS!#REF!,PARKS!#REF!,PARKS!#REF!</definedName>
    <definedName name="QB_FORMULA_3" localSheetId="11" hidden="1">'RV Park'!#REF!,'RV Park'!#REF!,'RV Park'!#REF!,'RV Park'!#REF!,'RV Park'!#REF!,'RV Park'!#REF!,'RV Park'!#REF!,'RV Park'!#REF!,'RV Park'!#REF!,'RV Park'!#REF!,'RV Park'!#REF!,'RV Park'!#REF!,'RV Park'!#REF!,'RV Park'!#REF!,'RV Park'!#REF!,'RV Park'!#REF!</definedName>
    <definedName name="QB_FORMULA_3" localSheetId="14" hidden="1">Sewer!#REF!,Sewer!#REF!,Sewer!#REF!,Sewer!#REF!,Sewer!#REF!,Sewer!#REF!,Sewer!#REF!,Sewer!#REF!,Sewer!#REF!,Sewer!#REF!,Sewer!#REF!,Sewer!#REF!,Sewer!#REF!,Sewer!#REF!,Sewer!#REF!,Sewer!#REF!</definedName>
    <definedName name="QB_FORMULA_3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3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3" localSheetId="6" hidden="1">VPSO!#REF!,VPSO!#REF!,VPSO!#REF!,VPSO!#REF!,VPSO!#REF!,VPSO!#REF!,VPSO!#REF!,VPSO!#REF!,VPSO!#REF!,VPSO!#REF!,VPSO!#REF!,VPSO!#REF!,VPSO!#REF!,VPSO!#REF!,VPSO!#REF!,VPSO!#REF!</definedName>
    <definedName name="QB_FORMULA_3" localSheetId="13" hidden="1">Water!#REF!,Water!#REF!,Water!#REF!,Water!#REF!,Water!#REF!,Water!#REF!,Water!#REF!,Water!#REF!,Water!#REF!,Water!#REF!,Water!#REF!,Water!#REF!,Water!#REF!,Water!#REF!,Water!#REF!,Water!#REF!</definedName>
    <definedName name="QB_FORMULA_4" localSheetId="2" hidden="1">ADMIN!#REF!,ADMIN!#REF!,ADMIN!#REF!,ADMIN!#REF!,ADMIN!#REF!,ADMIN!#REF!,ADMIN!#REF!,ADMIN!#REF!,ADMIN!#REF!,ADMIN!#REF!,ADMIN!#REF!,ADMIN!#REF!,ADMIN!#REF!,ADMIN!#REF!,ADMIN!#REF!,ADMIN!#REF!</definedName>
    <definedName name="QB_FORMULA_4" localSheetId="3" hidden="1">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</definedName>
    <definedName name="QB_FORMULA_4" localSheetId="4" hidden="1">EMS!#REF!,EMS!#REF!,EMS!#REF!,EMS!#REF!,EMS!#REF!,EMS!#REF!,EMS!#REF!,EMS!#REF!,EMS!#REF!,EMS!#REF!,EMS!#REF!,EMS!#REF!,EMS!#REF!,EMS!#REF!,EMS!#REF!,EMS!#REF!</definedName>
    <definedName name="QB_FORMULA_4" localSheetId="5" hidden="1">Fire!#REF!,Fire!#REF!,Fire!#REF!,Fire!#REF!,Fire!#REF!,Fire!#REF!,Fire!#REF!,Fire!#REF!,Fire!#REF!,Fire!#REF!,Fire!#REF!,Fire!#REF!,Fire!#REF!,Fire!#REF!,Fire!#REF!,Fire!#REF!</definedName>
    <definedName name="QB_FORMULA_4" localSheetId="10" hidden="1">Harbor!#REF!,Harbor!#REF!,Harbor!#REF!,Harbor!#REF!,Harbor!$H$16,Harbor!#REF!,Harbor!#REF!,Harbor!#REF!,Harbor!#REF!,Harbor!#REF!,Harbor!#REF!,Harbor!#REF!,Harbor!#REF!,Harbor!#REF!,Harbor!#REF!,Harbor!#REF!</definedName>
    <definedName name="QB_FORMULA_4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4" localSheetId="8" hidden="1">PARKS!#REF!,PARKS!#REF!,PARKS!#REF!,PARKS!#REF!,PARKS!#REF!,PARKS!#REF!,PARKS!#REF!,PARKS!#REF!,PARKS!#REF!,PARKS!#REF!,PARKS!#REF!,PARKS!#REF!,PARKS!#REF!,PARKS!#REF!,PARKS!#REF!,PARKS!#REF!</definedName>
    <definedName name="QB_FORMULA_4" localSheetId="11" hidden="1">'RV Park'!#REF!,'RV Park'!#REF!,'RV Park'!#REF!,'RV Park'!#REF!,'RV Park'!#REF!,'RV Park'!#REF!,'RV Park'!#REF!,'RV Park'!#REF!,'RV Park'!#REF!,'RV Park'!#REF!,'RV Park'!#REF!,'RV Park'!#REF!,'RV Park'!#REF!,'RV Park'!#REF!,'RV Park'!#REF!,'RV Park'!#REF!</definedName>
    <definedName name="QB_FORMULA_4" localSheetId="14" hidden="1">Sewer!#REF!,Sewer!#REF!,Sewer!#REF!,Sewer!#REF!,Sewer!#REF!,Sewer!#REF!,Sewer!#REF!,Sewer!#REF!,Sewer!#REF!,Sewer!#REF!,Sewer!#REF!,Sewer!#REF!,Sewer!#REF!,Sewer!#REF!,Sewer!#REF!,Sewer!#REF!</definedName>
    <definedName name="QB_FORMULA_4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4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4" localSheetId="6" hidden="1">VPSO!#REF!,VPSO!#REF!,VPSO!#REF!,VPSO!#REF!,VPSO!#REF!,VPSO!#REF!,VPSO!#REF!,VPSO!#REF!,VPSO!#REF!,VPSO!#REF!,VPSO!#REF!,VPSO!#REF!,VPSO!#REF!,VPSO!#REF!,VPSO!#REF!,VPSO!#REF!</definedName>
    <definedName name="QB_FORMULA_4" localSheetId="13" hidden="1">Water!#REF!,Water!#REF!,Water!#REF!,Water!#REF!,Water!#REF!,Water!#REF!,Water!#REF!,Water!#REF!,Water!#REF!,Water!#REF!,Water!#REF!,Water!#REF!,Water!#REF!,Water!#REF!,Water!#REF!,Water!#REF!</definedName>
    <definedName name="QB_FORMULA_5" localSheetId="2" hidden="1">ADMIN!#REF!,ADMIN!#REF!,ADMIN!#REF!,ADMIN!#REF!,ADMIN!#REF!,ADMIN!#REF!,ADMIN!#REF!,ADMIN!#REF!,ADMIN!#REF!,ADMIN!#REF!,ADMIN!#REF!,ADMIN!#REF!,ADMIN!#REF!,ADMIN!#REF!,ADMIN!#REF!,ADMIN!#REF!</definedName>
    <definedName name="QB_FORMULA_5" localSheetId="3" hidden="1">'City Council '!#REF!,'City Council '!#REF!,'City Council '!#REF!,'City Council '!#REF!,'City Council '!#REF!,'City Council '!#REF!,'City Council '!#REF!,'City Council '!#REF!,'City Council '!#REF!,'City Council '!#REF!,'City Council '!$H$19,'City Council '!#REF!,'City Council '!#REF!,'City Council '!#REF!,'City Council '!#REF!,'City Council '!#REF!</definedName>
    <definedName name="QB_FORMULA_5" localSheetId="4" hidden="1">EMS!#REF!,EMS!#REF!,EMS!#REF!,EMS!#REF!,EMS!#REF!,EMS!#REF!,EMS!#REF!,EMS!#REF!,EMS!#REF!,EMS!#REF!,EMS!#REF!,EMS!#REF!,EMS!#REF!,EMS!#REF!,EMS!#REF!,EMS!#REF!</definedName>
    <definedName name="QB_FORMULA_5" localSheetId="5" hidden="1">Fire!#REF!,Fire!#REF!,Fire!#REF!,Fire!#REF!,Fire!#REF!,Fire!#REF!,Fire!#REF!,Fire!#REF!,Fire!#REF!,Fire!#REF!,Fire!#REF!,Fire!#REF!,Fire!#REF!,Fire!#REF!,Fire!#REF!,Fire!#REF!</definedName>
    <definedName name="QB_FORMULA_5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5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5" localSheetId="8" hidden="1">PARKS!#REF!,PARKS!#REF!,PARKS!#REF!,PARKS!#REF!,PARKS!#REF!,PARKS!#REF!,PARKS!#REF!,PARKS!#REF!,PARKS!#REF!,PARKS!#REF!,PARKS!#REF!,PARKS!#REF!,PARKS!#REF!,PARKS!#REF!,PARKS!#REF!,PARKS!#REF!</definedName>
    <definedName name="QB_FORMULA_5" localSheetId="11" hidden="1">'RV Park'!#REF!,'RV Park'!#REF!,'RV Park'!#REF!,'RV Park'!#REF!,'RV Park'!#REF!,'RV Park'!#REF!,'RV Park'!#REF!,'RV Park'!#REF!,'RV Park'!#REF!,'RV Park'!#REF!,'RV Park'!$H$19,'RV Park'!#REF!,'RV Park'!#REF!,'RV Park'!#REF!,'RV Park'!#REF!,'RV Park'!#REF!</definedName>
    <definedName name="QB_FORMULA_5" localSheetId="14" hidden="1">Sewer!#REF!,Sewer!#REF!,Sewer!#REF!,Sewer!#REF!,Sewer!#REF!,Sewer!#REF!,Sewer!#REF!,Sewer!#REF!,Sewer!#REF!,Sewer!#REF!,Sewer!#REF!,Sewer!#REF!,Sewer!#REF!,Sewer!#REF!,Sewer!#REF!,Sewer!#REF!</definedName>
    <definedName name="QB_FORMULA_5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5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5" localSheetId="6" hidden="1">VPSO!#REF!,VPSO!#REF!,VPSO!#REF!,VPSO!#REF!,VPSO!#REF!,VPSO!#REF!,VPSO!#REF!,VPSO!#REF!,VPSO!#REF!,VPSO!#REF!,VPSO!#REF!,VPSO!#REF!,VPSO!#REF!,VPSO!#REF!,VPSO!#REF!,VPSO!#REF!</definedName>
    <definedName name="QB_FORMULA_5" localSheetId="13" hidden="1">Water!#REF!,Water!#REF!,Water!#REF!,Water!#REF!,Water!#REF!,Water!#REF!,Water!#REF!,Water!#REF!,Water!#REF!,Water!#REF!,Water!#REF!,Water!#REF!,Water!#REF!,Water!#REF!,Water!#REF!,Water!#REF!</definedName>
    <definedName name="QB_FORMULA_6" localSheetId="2" hidden="1">ADMIN!#REF!,ADMIN!#REF!,ADMIN!#REF!,ADMIN!#REF!,ADMIN!#REF!,ADMIN!#REF!,ADMIN!#REF!,ADMIN!#REF!,ADMIN!#REF!,ADMIN!#REF!,ADMIN!#REF!,ADMIN!#REF!,ADMIN!$H$22,ADMIN!#REF!,ADMIN!#REF!,ADMIN!#REF!</definedName>
    <definedName name="QB_FORMULA_6" localSheetId="3" hidden="1">'City Council '!#REF!,'City Council '!#REF!,'City Council '!$H$20,'City Council '!#REF!,'City Council '!#REF!,'City Council '!#REF!,'City Council '!#REF!,'City Council '!#REF!,'City Council '!#REF!,'City Council '!#REF!,'City Council '!#REF!,'City Council '!#REF!,'City Council '!#REF!,'City Council '!#REF!,'City Council '!#REF!,'City Council '!#REF!</definedName>
    <definedName name="QB_FORMULA_6" localSheetId="4" hidden="1">EMS!#REF!,EMS!#REF!,EMS!#REF!,EMS!#REF!,EMS!#REF!,EMS!#REF!,EMS!#REF!,EMS!#REF!,EMS!#REF!,EMS!#REF!,EMS!#REF!,EMS!#REF!,EMS!#REF!,EMS!#REF!,EMS!#REF!,EMS!#REF!</definedName>
    <definedName name="QB_FORMULA_6" localSheetId="5" hidden="1">Fire!#REF!,Fire!#REF!,Fire!#REF!,Fire!#REF!,Fire!#REF!,Fire!#REF!,Fire!#REF!,Fire!#REF!,Fire!#REF!,Fire!#REF!,Fire!#REF!,Fire!#REF!,Fire!#REF!,Fire!#REF!,Fire!#REF!,Fire!#REF!</definedName>
    <definedName name="QB_FORMULA_6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6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6" localSheetId="8" hidden="1">PARKS!#REF!,PARKS!#REF!,PARKS!#REF!,PARKS!#REF!,PARKS!#REF!,PARKS!#REF!,PARKS!#REF!,PARKS!#REF!,PARKS!#REF!,PARKS!#REF!,PARKS!#REF!,PARKS!#REF!,PARKS!#REF!,PARKS!#REF!,PARKS!#REF!,PARKS!#REF!</definedName>
    <definedName name="QB_FORMULA_6" localSheetId="11" hidden="1">'RV Park'!#REF!,'RV Park'!#REF!,'RV Park'!$H$20,'RV Park'!#REF!,'RV Park'!#REF!,'RV Park'!#REF!,'RV Park'!#REF!,'RV Park'!#REF!,'RV Park'!#REF!,'RV Park'!#REF!,'RV Park'!#REF!,'RV Park'!#REF!,'RV Park'!#REF!,'RV Park'!#REF!,'RV Park'!#REF!,'RV Park'!#REF!</definedName>
    <definedName name="QB_FORMULA_6" localSheetId="14" hidden="1">Sewer!#REF!,Sewer!#REF!,Sewer!#REF!,Sewer!#REF!,Sewer!#REF!,Sewer!#REF!,Sewer!#REF!,Sewer!#REF!,Sewer!#REF!,Sewer!#REF!,Sewer!#REF!,Sewer!#REF!,Sewer!#REF!,Sewer!#REF!,Sewer!#REF!,Sewer!#REF!</definedName>
    <definedName name="QB_FORMULA_6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6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6" localSheetId="6" hidden="1">VPSO!#REF!,VPSO!#REF!,VPSO!#REF!,VPSO!#REF!,VPSO!#REF!,VPSO!#REF!,VPSO!#REF!,VPSO!#REF!,VPSO!#REF!,VPSO!#REF!,VPSO!#REF!,VPSO!#REF!,VPSO!#REF!,VPSO!#REF!,VPSO!#REF!,VPSO!#REF!</definedName>
    <definedName name="QB_FORMULA_6" localSheetId="13" hidden="1">Water!#REF!,Water!#REF!,Water!#REF!,Water!#REF!,Water!#REF!,Water!#REF!,Water!#REF!,Water!#REF!,Water!#REF!,Water!#REF!,Water!#REF!,Water!#REF!,Water!#REF!,Water!#REF!,Water!#REF!,Water!#REF!</definedName>
    <definedName name="QB_FORMULA_7" localSheetId="2" hidden="1">ADMIN!#REF!,ADMIN!#REF!,ADMIN!#REF!,ADMIN!#REF!,ADMIN!$H$23,ADMIN!#REF!,ADMIN!#REF!,ADMIN!#REF!,ADMIN!#REF!,ADMIN!#REF!,ADMIN!#REF!,ADMIN!#REF!,ADMIN!#REF!,ADMIN!#REF!,ADMIN!#REF!,ADMIN!#REF!</definedName>
    <definedName name="QB_FORMULA_7" localSheetId="3" hidden="1">'City Council '!#REF!,'City Council '!#REF!</definedName>
    <definedName name="QB_FORMULA_7" localSheetId="4" hidden="1">EMS!#REF!,EMS!#REF!,EMS!#REF!,EMS!#REF!,EMS!#REF!,EMS!#REF!,EMS!#REF!,EMS!#REF!,EMS!#REF!,EMS!#REF!,EMS!#REF!,EMS!#REF!,EMS!#REF!,EMS!#REF!,EMS!#REF!,EMS!#REF!</definedName>
    <definedName name="QB_FORMULA_7" localSheetId="5" hidden="1">Fire!#REF!,Fire!#REF!,Fire!#REF!,Fire!#REF!,Fire!#REF!,Fire!#REF!,Fire!#REF!,Fire!#REF!,Fire!#REF!,Fire!#REF!,Fire!#REF!,Fire!#REF!,Fire!#REF!,Fire!#REF!,Fire!#REF!,Fire!#REF!</definedName>
    <definedName name="QB_FORMULA_7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7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7" localSheetId="8" hidden="1">PARKS!#REF!,PARKS!#REF!,PARKS!#REF!,PARKS!#REF!,PARKS!#REF!,PARKS!#REF!,PARKS!#REF!,PARKS!#REF!,PARKS!#REF!,PARKS!#REF!,PARKS!#REF!,PARKS!#REF!,PARKS!#REF!,PARKS!#REF!,PARKS!#REF!,PARKS!#REF!</definedName>
    <definedName name="QB_FORMULA_7" localSheetId="11" hidden="1">'RV Park'!#REF!,'RV Park'!#REF!</definedName>
    <definedName name="QB_FORMULA_7" localSheetId="14" hidden="1">Sewer!#REF!,Sewer!#REF!,Sewer!#REF!,Sewer!#REF!,Sewer!#REF!,Sewer!#REF!,Sewer!#REF!,Sewer!#REF!,Sewer!#REF!,Sewer!#REF!,Sewer!#REF!,Sewer!#REF!,Sewer!#REF!,Sewer!#REF!,Sewer!#REF!,Sewer!#REF!</definedName>
    <definedName name="QB_FORMULA_7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7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7" localSheetId="6" hidden="1">VPSO!#REF!,VPSO!#REF!,VPSO!#REF!,VPSO!#REF!,VPSO!#REF!,VPSO!#REF!,VPSO!#REF!,VPSO!#REF!,VPSO!#REF!,VPSO!#REF!,VPSO!#REF!,VPSO!#REF!,VPSO!#REF!,VPSO!#REF!,VPSO!#REF!,VPSO!#REF!</definedName>
    <definedName name="QB_FORMULA_7" localSheetId="13" hidden="1">Water!#REF!,Water!#REF!,Water!#REF!,Water!#REF!,Water!#REF!,Water!#REF!,Water!#REF!,Water!#REF!,Water!#REF!,Water!#REF!,Water!#REF!,Water!#REF!,Water!#REF!,Water!#REF!,Water!#REF!,Water!#REF!</definedName>
    <definedName name="QB_FORMULA_8" localSheetId="2" hidden="1">ADMIN!#REF!,ADMIN!#REF!,ADMIN!#REF!,ADMIN!#REF!,ADMIN!#REF!,ADMIN!#REF!,ADMIN!#REF!,ADMIN!#REF!,ADMIN!#REF!,ADMIN!#REF!,ADMIN!#REF!,ADMIN!#REF!,ADMIN!#REF!,ADMIN!#REF!,ADMIN!#REF!,ADMIN!#REF!</definedName>
    <definedName name="QB_FORMULA_8" localSheetId="4" hidden="1">EMS!#REF!,EMS!#REF!,EMS!#REF!,EMS!#REF!,EMS!#REF!,EMS!#REF!,EMS!#REF!,EMS!#REF!,EMS!#REF!,EMS!#REF!,EMS!#REF!,EMS!#REF!,EMS!#REF!,EMS!#REF!,EMS!#REF!,EMS!#REF!</definedName>
    <definedName name="QB_FORMULA_8" localSheetId="5" hidden="1">Fire!#REF!,Fire!#REF!,Fire!#REF!,Fire!#REF!,Fire!#REF!,Fire!#REF!,Fire!$H$25,Fire!#REF!,Fire!#REF!,Fire!#REF!,Fire!#REF!,Fire!#REF!,Fire!#REF!,Fire!#REF!,Fire!$H$26,Fire!#REF!</definedName>
    <definedName name="QB_FORMULA_8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8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8" localSheetId="8" hidden="1">PARKS!#REF!,PARKS!#REF!,PARKS!#REF!,PARKS!#REF!,PARKS!#REF!,PARKS!#REF!,PARKS!#REF!,PARKS!#REF!,PARKS!#REF!,PARKS!#REF!,PARKS!#REF!,PARKS!#REF!,PARKS!#REF!,PARKS!#REF!,PARKS!#REF!,PARKS!#REF!</definedName>
    <definedName name="QB_FORMULA_8" localSheetId="14" hidden="1">Sewer!#REF!,Sewer!#REF!,Sewer!#REF!,Sewer!#REF!,Sewer!#REF!,Sewer!#REF!,Sewer!#REF!,Sewer!#REF!,Sewer!#REF!,Sewer!#REF!,Sewer!#REF!,Sewer!#REF!,Sewer!#REF!,Sewer!#REF!,Sewer!#REF!,Sewer!#REF!</definedName>
    <definedName name="QB_FORMULA_8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8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8" localSheetId="6" hidden="1">VPSO!#REF!,VPSO!#REF!,VPSO!#REF!,VPSO!#REF!,VPSO!#REF!,VPSO!#REF!,VPSO!#REF!,VPSO!#REF!,VPSO!#REF!,VPSO!#REF!,VPSO!#REF!,VPSO!#REF!,VPSO!$H$26,VPSO!#REF!,VPSO!#REF!,VPSO!#REF!</definedName>
    <definedName name="QB_FORMULA_8" localSheetId="13" hidden="1">Water!#REF!,Water!#REF!,Water!#REF!,Water!#REF!,Water!#REF!,Water!#REF!,Water!#REF!,Water!#REF!,Water!#REF!,Water!#REF!,Water!#REF!,Water!#REF!,Water!#REF!,Water!#REF!,Water!#REF!,Water!#REF!</definedName>
    <definedName name="QB_FORMULA_9" localSheetId="2" hidden="1">ADMIN!#REF!,ADMIN!#REF!,ADMIN!#REF!,ADMIN!#REF!,ADMIN!#REF!,ADMIN!#REF!,ADMIN!#REF!,ADMIN!#REF!,ADMIN!#REF!,ADMIN!#REF!,ADMIN!#REF!,ADMIN!#REF!,ADMIN!#REF!,ADMIN!#REF!,ADMIN!#REF!,ADMIN!#REF!</definedName>
    <definedName name="QB_FORMULA_9" localSheetId="4" hidden="1">EMS!#REF!,EMS!#REF!,EMS!#REF!,EMS!#REF!,EMS!#REF!,EMS!#REF!,EMS!#REF!,EMS!#REF!,EMS!#REF!,EMS!#REF!,EMS!#REF!,EMS!#REF!,EMS!#REF!,EMS!#REF!,EMS!$H$28,EMS!#REF!</definedName>
    <definedName name="QB_FORMULA_9" localSheetId="5" hidden="1">Fire!#REF!,Fire!#REF!,Fire!#REF!,Fire!#REF!,Fire!#REF!,Fire!#REF!,Fire!#REF!,Fire!#REF!,Fire!#REF!,Fire!#REF!,Fire!#REF!,Fire!#REF!,Fire!#REF!,Fire!#REF!</definedName>
    <definedName name="QB_FORMULA_9" localSheetId="10" hidden="1">Harbor!#REF!,Harbor!#REF!,Harbor!#REF!,Harbor!#REF!,Harbor!#REF!,Harbor!#REF!,Harbor!#REF!,Harbor!#REF!,Harbor!#REF!,Harbor!#REF!,Harbor!#REF!,Harbor!#REF!,Harbor!#REF!,Harbor!#REF!,Harbor!#REF!,Harbor!#REF!</definedName>
    <definedName name="QB_FORMULA_9" localSheetId="7" hidden="1">Library!#REF!,Library!#REF!,Library!#REF!,Library!#REF!,Library!#REF!,Library!#REF!,Library!#REF!,Library!#REF!,Library!#REF!,Library!#REF!,Library!#REF!,Library!#REF!,Library!#REF!,Library!#REF!,Library!#REF!,Library!#REF!</definedName>
    <definedName name="QB_FORMULA_9" localSheetId="8" hidden="1">PARKS!#REF!,PARKS!#REF!,PARKS!#REF!,PARKS!#REF!,PARKS!#REF!,PARKS!#REF!,PARKS!#REF!,PARKS!#REF!,PARKS!#REF!,PARKS!#REF!,PARKS!#REF!,PARKS!#REF!,PARKS!#REF!,PARKS!#REF!,PARKS!$H$29,PARKS!#REF!</definedName>
    <definedName name="QB_FORMULA_9" localSheetId="14" hidden="1">Sewer!#REF!,Sewer!#REF!,Sewer!#REF!,Sewer!#REF!,Sewer!#REF!,Sewer!#REF!,Sewer!#REF!,Sewer!#REF!,Sewer!#REF!,Sewer!#REF!,Sewer!#REF!,Sewer!#REF!,Sewer!#REF!,Sewer!#REF!,Sewer!#REF!,Sewer!#REF!</definedName>
    <definedName name="QB_FORMULA_9" localSheetId="12" hidden="1">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waste'!#REF!,'Solid waste'!#REF!</definedName>
    <definedName name="QB_FORMULA_9" localSheetId="9" hidden="1">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Roads'!#REF!,'Streets Roads'!#REF!</definedName>
    <definedName name="QB_FORMULA_9" localSheetId="6" hidden="1">VPSO!#REF!,VPSO!#REF!,VPSO!#REF!,VPSO!#REF!,VPSO!$H$27,VPSO!#REF!,VPSO!#REF!,VPSO!#REF!,VPSO!#REF!,VPSO!#REF!,VPSO!#REF!,VPSO!#REF!,VPSO!#REF!,VPSO!#REF!,VPSO!#REF!,VPSO!#REF!</definedName>
    <definedName name="QB_FORMULA_9" localSheetId="13" hidden="1">Water!#REF!,Water!#REF!,Water!#REF!,Water!#REF!,Water!#REF!,Water!#REF!,Water!#REF!,Water!#REF!,Water!#REF!,Water!#REF!,Water!#REF!,Water!#REF!,Water!#REF!,Water!#REF!,Water!#REF!,Water!#REF!</definedName>
    <definedName name="QB_ROW_100240" localSheetId="7" hidden="1">Library!$E$15</definedName>
    <definedName name="QB_ROW_102240" localSheetId="14" hidden="1">Sewer!$E$13</definedName>
    <definedName name="QB_ROW_102240" localSheetId="12" hidden="1">'Solid waste'!$E$14</definedName>
    <definedName name="QB_ROW_102240" localSheetId="13" hidden="1">Water!$E$13</definedName>
    <definedName name="QB_ROW_10240" localSheetId="4" hidden="1">EMS!$E$26</definedName>
    <definedName name="QB_ROW_10240" localSheetId="5" hidden="1">Fire!$E$23</definedName>
    <definedName name="QB_ROW_10240" localSheetId="10" hidden="1">Harbor!$E$38</definedName>
    <definedName name="QB_ROW_10240" localSheetId="8" hidden="1">PARKS!$E$28</definedName>
    <definedName name="QB_ROW_10240" localSheetId="14" hidden="1">Sewer!$E$33</definedName>
    <definedName name="QB_ROW_10240" localSheetId="12" hidden="1">'Solid waste'!$E$32</definedName>
    <definedName name="QB_ROW_10240" localSheetId="9" hidden="1">'Streets Roads'!$E$29</definedName>
    <definedName name="QB_ROW_10240" localSheetId="6" hidden="1">VPSO!$E$24</definedName>
    <definedName name="QB_ROW_10240" localSheetId="13" hidden="1">Water!$E$33</definedName>
    <definedName name="QB_ROW_103240" localSheetId="14" hidden="1">Sewer!$E$31</definedName>
    <definedName name="QB_ROW_103240" localSheetId="12" hidden="1">'Solid waste'!$E$30</definedName>
    <definedName name="QB_ROW_103240" localSheetId="13" hidden="1">Water!$E$30</definedName>
    <definedName name="QB_ROW_11240" localSheetId="2" hidden="1">ADMIN!$E$26</definedName>
    <definedName name="QB_ROW_113240" localSheetId="2" hidden="1">ADMIN!$E$29</definedName>
    <definedName name="QB_ROW_113240" localSheetId="4" hidden="1">EMS!#REF!</definedName>
    <definedName name="QB_ROW_113240" localSheetId="10" hidden="1">Harbor!$E$19</definedName>
    <definedName name="QB_ROW_113240" localSheetId="7" hidden="1">Library!$E$17</definedName>
    <definedName name="QB_ROW_113240" localSheetId="8" hidden="1">PARKS!$E$13</definedName>
    <definedName name="QB_ROW_113240" localSheetId="14" hidden="1">Sewer!$E$14</definedName>
    <definedName name="QB_ROW_113240" localSheetId="12" hidden="1">'Solid waste'!$E$15</definedName>
    <definedName name="QB_ROW_113240" localSheetId="9" hidden="1">'Streets Roads'!$E$11</definedName>
    <definedName name="QB_ROW_113240" localSheetId="13" hidden="1">Water!$E$14</definedName>
    <definedName name="QB_ROW_131240" localSheetId="7" hidden="1">Library!$E$20</definedName>
    <definedName name="QB_ROW_13240" localSheetId="2" hidden="1">ADMIN!$E$42</definedName>
    <definedName name="QB_ROW_13240" localSheetId="4" hidden="1">EMS!$E$17</definedName>
    <definedName name="QB_ROW_13240" localSheetId="5" hidden="1">Fire!$E$16</definedName>
    <definedName name="QB_ROW_13240" localSheetId="10" hidden="1">Harbor!$E$28</definedName>
    <definedName name="QB_ROW_13240" localSheetId="7" hidden="1">Library!$E$23</definedName>
    <definedName name="QB_ROW_13240" localSheetId="14" hidden="1">Sewer!$E$23</definedName>
    <definedName name="QB_ROW_135240" localSheetId="2" hidden="1">ADMIN!$E$30</definedName>
    <definedName name="QB_ROW_138240" localSheetId="2" hidden="1">ADMIN!$E$36</definedName>
    <definedName name="QB_ROW_139240" localSheetId="8" hidden="1">PARKS!$E$5</definedName>
    <definedName name="QB_ROW_140240" localSheetId="8" hidden="1">PARKS!$E$12</definedName>
    <definedName name="QB_ROW_141240" localSheetId="10" hidden="1">Harbor!$E$10</definedName>
    <definedName name="QB_ROW_142240" localSheetId="10" hidden="1">Harbor!$E$24</definedName>
    <definedName name="QB_ROW_143240" localSheetId="7" hidden="1">Library!$E$8</definedName>
    <definedName name="QB_ROW_16240" localSheetId="2" hidden="1">ADMIN!$E$31</definedName>
    <definedName name="QB_ROW_16240" localSheetId="3" hidden="1">'City Council '!$E$11</definedName>
    <definedName name="QB_ROW_16240" localSheetId="4" hidden="1">EMS!$E$11</definedName>
    <definedName name="QB_ROW_16240" localSheetId="10" hidden="1">Harbor!$E$20</definedName>
    <definedName name="QB_ROW_16240" localSheetId="7" hidden="1">Library!$E$18</definedName>
    <definedName name="QB_ROW_16240" localSheetId="11" hidden="1">'RV Park'!$E$13</definedName>
    <definedName name="QB_ROW_16240" localSheetId="14" hidden="1">Sewer!$E$15</definedName>
    <definedName name="QB_ROW_16240" localSheetId="12" hidden="1">'Solid waste'!$E$16</definedName>
    <definedName name="QB_ROW_16240" localSheetId="9" hidden="1">'Streets Roads'!$E$12</definedName>
    <definedName name="QB_ROW_16240" localSheetId="13" hidden="1">Water!$E$15</definedName>
    <definedName name="QB_ROW_17240" localSheetId="8" hidden="1">PARKS!$E$17</definedName>
    <definedName name="QB_ROW_17240" localSheetId="12" hidden="1">'Solid waste'!$E$20</definedName>
    <definedName name="QB_ROW_17240" localSheetId="9" hidden="1">'Streets Roads'!$E$16</definedName>
    <definedName name="QB_ROW_18040" localSheetId="2" hidden="1">ADMIN!#REF!</definedName>
    <definedName name="QB_ROW_18040" localSheetId="4" hidden="1">EMS!#REF!</definedName>
    <definedName name="QB_ROW_18040" localSheetId="5" hidden="1">Fire!#REF!</definedName>
    <definedName name="QB_ROW_18040" localSheetId="10" hidden="1">Harbor!#REF!</definedName>
    <definedName name="QB_ROW_18040" localSheetId="7" hidden="1">Library!#REF!</definedName>
    <definedName name="QB_ROW_18040" localSheetId="8" hidden="1">PARKS!#REF!</definedName>
    <definedName name="QB_ROW_18040" localSheetId="11" hidden="1">'RV Park'!#REF!</definedName>
    <definedName name="QB_ROW_18040" localSheetId="14" hidden="1">Sewer!#REF!</definedName>
    <definedName name="QB_ROW_18040" localSheetId="12" hidden="1">'Solid waste'!#REF!</definedName>
    <definedName name="QB_ROW_18040" localSheetId="9" hidden="1">'Streets Roads'!#REF!</definedName>
    <definedName name="QB_ROW_18040" localSheetId="6" hidden="1">VPSO!#REF!</definedName>
    <definedName name="QB_ROW_18040" localSheetId="13" hidden="1">Water!#REF!</definedName>
    <definedName name="QB_ROW_18250" localSheetId="2" hidden="1">ADMIN!$F$40</definedName>
    <definedName name="QB_ROW_18301" localSheetId="2" hidden="1">ADMIN!#REF!</definedName>
    <definedName name="QB_ROW_18301" localSheetId="3" hidden="1">'City Council '!#REF!</definedName>
    <definedName name="QB_ROW_18301" localSheetId="4" hidden="1">EMS!#REF!</definedName>
    <definedName name="QB_ROW_18301" localSheetId="5" hidden="1">Fire!#REF!</definedName>
    <definedName name="QB_ROW_18301" localSheetId="10" hidden="1">Harbor!#REF!</definedName>
    <definedName name="QB_ROW_18301" localSheetId="7" hidden="1">Library!#REF!</definedName>
    <definedName name="QB_ROW_18301" localSheetId="8" hidden="1">PARKS!#REF!</definedName>
    <definedName name="QB_ROW_18301" localSheetId="11" hidden="1">'RV Park'!#REF!</definedName>
    <definedName name="QB_ROW_18301" localSheetId="14" hidden="1">Sewer!#REF!</definedName>
    <definedName name="QB_ROW_18301" localSheetId="12" hidden="1">'Solid waste'!#REF!</definedName>
    <definedName name="QB_ROW_18301" localSheetId="9" hidden="1">'Streets Roads'!#REF!</definedName>
    <definedName name="QB_ROW_18301" localSheetId="6" hidden="1">VPSO!#REF!</definedName>
    <definedName name="QB_ROW_18301" localSheetId="13" hidden="1">Water!#REF!</definedName>
    <definedName name="QB_ROW_18340" localSheetId="2" hidden="1">ADMIN!#REF!</definedName>
    <definedName name="QB_ROW_18340" localSheetId="4" hidden="1">EMS!#REF!</definedName>
    <definedName name="QB_ROW_18340" localSheetId="5" hidden="1">Fire!#REF!</definedName>
    <definedName name="QB_ROW_18340" localSheetId="10" hidden="1">Harbor!#REF!</definedName>
    <definedName name="QB_ROW_18340" localSheetId="7" hidden="1">Library!#REF!</definedName>
    <definedName name="QB_ROW_18340" localSheetId="8" hidden="1">PARKS!#REF!</definedName>
    <definedName name="QB_ROW_18340" localSheetId="11" hidden="1">'RV Park'!#REF!</definedName>
    <definedName name="QB_ROW_18340" localSheetId="14" hidden="1">Sewer!#REF!</definedName>
    <definedName name="QB_ROW_18340" localSheetId="12" hidden="1">'Solid waste'!#REF!</definedName>
    <definedName name="QB_ROW_18340" localSheetId="9" hidden="1">'Streets Roads'!#REF!</definedName>
    <definedName name="QB_ROW_18340" localSheetId="6" hidden="1">VPSO!#REF!</definedName>
    <definedName name="QB_ROW_18340" localSheetId="13" hidden="1">Water!#REF!</definedName>
    <definedName name="QB_ROW_19011" localSheetId="2" hidden="1">ADMIN!$B$3</definedName>
    <definedName name="QB_ROW_19011" localSheetId="3" hidden="1">'City Council '!$B$3</definedName>
    <definedName name="QB_ROW_19011" localSheetId="4" hidden="1">EMS!$B$3</definedName>
    <definedName name="QB_ROW_19011" localSheetId="5" hidden="1">Fire!$B$3</definedName>
    <definedName name="QB_ROW_19011" localSheetId="10" hidden="1">Harbor!$B$3</definedName>
    <definedName name="QB_ROW_19011" localSheetId="7" hidden="1">Library!$B$3</definedName>
    <definedName name="QB_ROW_19011" localSheetId="8" hidden="1">PARKS!$B$3</definedName>
    <definedName name="QB_ROW_19011" localSheetId="11" hidden="1">'RV Park'!$B$3</definedName>
    <definedName name="QB_ROW_19011" localSheetId="14" hidden="1">Sewer!$B$3</definedName>
    <definedName name="QB_ROW_19011" localSheetId="12" hidden="1">'Solid waste'!$B$3</definedName>
    <definedName name="QB_ROW_19011" localSheetId="9" hidden="1">'Streets Roads'!$B$3</definedName>
    <definedName name="QB_ROW_19011" localSheetId="6" hidden="1">VPSO!$B$3</definedName>
    <definedName name="QB_ROW_19011" localSheetId="13" hidden="1">Water!$B$3</definedName>
    <definedName name="QB_ROW_19250" localSheetId="2" hidden="1">ADMIN!$F$38</definedName>
    <definedName name="QB_ROW_19250" localSheetId="4" hidden="1">EMS!$F$15</definedName>
    <definedName name="QB_ROW_19250" localSheetId="5" hidden="1">Fire!$F$14</definedName>
    <definedName name="QB_ROW_19250" localSheetId="10" hidden="1">Harbor!$F$26</definedName>
    <definedName name="QB_ROW_19250" localSheetId="7" hidden="1">Library!$F$22</definedName>
    <definedName name="QB_ROW_19250" localSheetId="8" hidden="1">PARKS!$F$20</definedName>
    <definedName name="QB_ROW_19250" localSheetId="11" hidden="1">'RV Park'!$F$16</definedName>
    <definedName name="QB_ROW_19250" localSheetId="14" hidden="1">Sewer!$F$21</definedName>
    <definedName name="QB_ROW_19250" localSheetId="12" hidden="1">'Solid waste'!$F$22</definedName>
    <definedName name="QB_ROW_19250" localSheetId="9" hidden="1">'Streets Roads'!$F$19</definedName>
    <definedName name="QB_ROW_19250" localSheetId="6" hidden="1">VPSO!$F$16</definedName>
    <definedName name="QB_ROW_19250" localSheetId="13" hidden="1">Water!$F$21</definedName>
    <definedName name="QB_ROW_19311" localSheetId="2" hidden="1">ADMIN!$B$55</definedName>
    <definedName name="QB_ROW_19311" localSheetId="3" hidden="1">'City Council '!$B$20</definedName>
    <definedName name="QB_ROW_19311" localSheetId="4" hidden="1">EMS!$B$29</definedName>
    <definedName name="QB_ROW_19311" localSheetId="5" hidden="1">Fire!$B$26</definedName>
    <definedName name="QB_ROW_19311" localSheetId="10" hidden="1">Harbor!$B$41</definedName>
    <definedName name="QB_ROW_19311" localSheetId="7" hidden="1">Library!$B$31</definedName>
    <definedName name="QB_ROW_19311" localSheetId="8" hidden="1">PARKS!$B$30</definedName>
    <definedName name="QB_ROW_19311" localSheetId="11" hidden="1">'RV Park'!$B$20</definedName>
    <definedName name="QB_ROW_19311" localSheetId="14" hidden="1">Sewer!$B$36</definedName>
    <definedName name="QB_ROW_19311" localSheetId="12" hidden="1">'Solid waste'!$B$35</definedName>
    <definedName name="QB_ROW_19311" localSheetId="9" hidden="1">'Streets Roads'!$B$32</definedName>
    <definedName name="QB_ROW_19311" localSheetId="6" hidden="1">VPSO!$B$27</definedName>
    <definedName name="QB_ROW_19311" localSheetId="13" hidden="1">Water!$B$36</definedName>
    <definedName name="QB_ROW_20031" localSheetId="2" hidden="1">ADMIN!$D$4</definedName>
    <definedName name="QB_ROW_20031" localSheetId="3" hidden="1">'City Council '!$D$4</definedName>
    <definedName name="QB_ROW_20031" localSheetId="4" hidden="1">EMS!$D$4</definedName>
    <definedName name="QB_ROW_20031" localSheetId="5" hidden="1">Fire!$D$4</definedName>
    <definedName name="QB_ROW_20031" localSheetId="10" hidden="1">Harbor!$D$4</definedName>
    <definedName name="QB_ROW_20031" localSheetId="7" hidden="1">Library!$D$4</definedName>
    <definedName name="QB_ROW_20031" localSheetId="8" hidden="1">PARKS!$D$4</definedName>
    <definedName name="QB_ROW_20031" localSheetId="11" hidden="1">'RV Park'!$D$4</definedName>
    <definedName name="QB_ROW_20031" localSheetId="14" hidden="1">Sewer!$D$4</definedName>
    <definedName name="QB_ROW_20031" localSheetId="12" hidden="1">'Solid waste'!$D$4</definedName>
    <definedName name="QB_ROW_20031" localSheetId="9" hidden="1">'Streets Roads'!$D$4</definedName>
    <definedName name="QB_ROW_20031" localSheetId="6" hidden="1">VPSO!$D$4</definedName>
    <definedName name="QB_ROW_20031" localSheetId="13" hidden="1">Water!$D$4</definedName>
    <definedName name="QB_ROW_20331" localSheetId="2" hidden="1">ADMIN!$D$22</definedName>
    <definedName name="QB_ROW_20331" localSheetId="3" hidden="1">'City Council '!$D$7</definedName>
    <definedName name="QB_ROW_20331" localSheetId="4" hidden="1">EMS!$D$8</definedName>
    <definedName name="QB_ROW_20331" localSheetId="5" hidden="1">Fire!$D$7</definedName>
    <definedName name="QB_ROW_20331" localSheetId="10" hidden="1">Harbor!$D$15</definedName>
    <definedName name="QB_ROW_20331" localSheetId="7" hidden="1">Library!$D$11</definedName>
    <definedName name="QB_ROW_20331" localSheetId="8" hidden="1">PARKS!$D$9</definedName>
    <definedName name="QB_ROW_20331" localSheetId="11" hidden="1">'RV Park'!$D$9</definedName>
    <definedName name="QB_ROW_20331" localSheetId="14" hidden="1">Sewer!$D$9</definedName>
    <definedName name="QB_ROW_20331" localSheetId="12" hidden="1">'Solid waste'!$D$10</definedName>
    <definedName name="QB_ROW_20331" localSheetId="9" hidden="1">'Streets Roads'!$D$7</definedName>
    <definedName name="QB_ROW_20331" localSheetId="6" hidden="1">VPSO!$D$9</definedName>
    <definedName name="QB_ROW_20331" localSheetId="13" hidden="1">Water!$D$9</definedName>
    <definedName name="QB_ROW_21031" localSheetId="2" hidden="1">ADMIN!$D$24</definedName>
    <definedName name="QB_ROW_21031" localSheetId="3" hidden="1">'City Council '!$D$9</definedName>
    <definedName name="QB_ROW_21031" localSheetId="4" hidden="1">EMS!$D$10</definedName>
    <definedName name="QB_ROW_21031" localSheetId="5" hidden="1">Fire!$D$9</definedName>
    <definedName name="QB_ROW_21031" localSheetId="10" hidden="1">Harbor!$D$17</definedName>
    <definedName name="QB_ROW_21031" localSheetId="7" hidden="1">Library!$D$13</definedName>
    <definedName name="QB_ROW_21031" localSheetId="8" hidden="1">PARKS!$D$11</definedName>
    <definedName name="QB_ROW_21031" localSheetId="11" hidden="1">'RV Park'!$D$11</definedName>
    <definedName name="QB_ROW_21031" localSheetId="14" hidden="1">Sewer!$D$11</definedName>
    <definedName name="QB_ROW_21031" localSheetId="12" hidden="1">'Solid waste'!$D$12</definedName>
    <definedName name="QB_ROW_21031" localSheetId="9" hidden="1">'Streets Roads'!$D$9</definedName>
    <definedName name="QB_ROW_21031" localSheetId="6" hidden="1">VPSO!$D$11</definedName>
    <definedName name="QB_ROW_21031" localSheetId="13" hidden="1">Water!$D$11</definedName>
    <definedName name="QB_ROW_21331" localSheetId="2" hidden="1">ADMIN!$D$54</definedName>
    <definedName name="QB_ROW_21331" localSheetId="3" hidden="1">'City Council '!$D$19</definedName>
    <definedName name="QB_ROW_21331" localSheetId="4" hidden="1">EMS!$D$28</definedName>
    <definedName name="QB_ROW_21331" localSheetId="5" hidden="1">Fire!$D$25</definedName>
    <definedName name="QB_ROW_21331" localSheetId="10" hidden="1">Harbor!$D$40</definedName>
    <definedName name="QB_ROW_21331" localSheetId="7" hidden="1">Library!$D$30</definedName>
    <definedName name="QB_ROW_21331" localSheetId="8" hidden="1">PARKS!$D$29</definedName>
    <definedName name="QB_ROW_21331" localSheetId="11" hidden="1">'RV Park'!$D$19</definedName>
    <definedName name="QB_ROW_21331" localSheetId="14" hidden="1">Sewer!$D$35</definedName>
    <definedName name="QB_ROW_21331" localSheetId="12" hidden="1">'Solid waste'!$D$34</definedName>
    <definedName name="QB_ROW_21331" localSheetId="9" hidden="1">'Streets Roads'!$D$31</definedName>
    <definedName name="QB_ROW_21331" localSheetId="6" hidden="1">VPSO!$D$26</definedName>
    <definedName name="QB_ROW_21331" localSheetId="13" hidden="1">Water!$D$35</definedName>
    <definedName name="QB_ROW_23250" localSheetId="2" hidden="1">ADMIN!$F$39</definedName>
    <definedName name="QB_ROW_23250" localSheetId="4" hidden="1">EMS!$F$16</definedName>
    <definedName name="QB_ROW_23250" localSheetId="5" hidden="1">Fire!$F$15</definedName>
    <definedName name="QB_ROW_23250" localSheetId="10" hidden="1">Harbor!$F$27</definedName>
    <definedName name="QB_ROW_23250" localSheetId="8" hidden="1">PARKS!$F$21</definedName>
    <definedName name="QB_ROW_23250" localSheetId="14" hidden="1">Sewer!$F$22</definedName>
    <definedName name="QB_ROW_23250" localSheetId="12" hidden="1">'Solid waste'!$F$23</definedName>
    <definedName name="QB_ROW_23250" localSheetId="9" hidden="1">'Streets Roads'!$F$20</definedName>
    <definedName name="QB_ROW_23250" localSheetId="13" hidden="1">Water!$F$22</definedName>
    <definedName name="QB_ROW_24240" localSheetId="2" hidden="1">ADMIN!$E$41</definedName>
    <definedName name="QB_ROW_26240" localSheetId="2" hidden="1">ADMIN!$E$45</definedName>
    <definedName name="QB_ROW_26240" localSheetId="4" hidden="1">EMS!$E$19</definedName>
    <definedName name="QB_ROW_26240" localSheetId="10" hidden="1">Harbor!$E$30</definedName>
    <definedName name="QB_ROW_26240" localSheetId="7" hidden="1">Library!$E$25</definedName>
    <definedName name="QB_ROW_26240" localSheetId="14" hidden="1">Sewer!$E$25</definedName>
    <definedName name="QB_ROW_26240" localSheetId="12" hidden="1">'Solid waste'!$E$25</definedName>
    <definedName name="QB_ROW_26240" localSheetId="9" hidden="1">'Streets Roads'!$E$22</definedName>
    <definedName name="QB_ROW_26240" localSheetId="6" hidden="1">VPSO!$E$18</definedName>
    <definedName name="QB_ROW_26240" localSheetId="13" hidden="1">Water!$E$24</definedName>
    <definedName name="QB_ROW_27240" localSheetId="2" hidden="1">ADMIN!$E$44</definedName>
    <definedName name="QB_ROW_27240" localSheetId="3" hidden="1">'City Council '!$E$12</definedName>
    <definedName name="QB_ROW_27240" localSheetId="4" hidden="1">EMS!$E$18</definedName>
    <definedName name="QB_ROW_27240" localSheetId="5" hidden="1">Fire!$E$17</definedName>
    <definedName name="QB_ROW_27240" localSheetId="10" hidden="1">Harbor!$E$29</definedName>
    <definedName name="QB_ROW_27240" localSheetId="7" hidden="1">Library!$E$24</definedName>
    <definedName name="QB_ROW_27240" localSheetId="8" hidden="1">PARKS!$E$22</definedName>
    <definedName name="QB_ROW_27240" localSheetId="11" hidden="1">'RV Park'!$E$17</definedName>
    <definedName name="QB_ROW_27240" localSheetId="14" hidden="1">Sewer!$E$24</definedName>
    <definedName name="QB_ROW_27240" localSheetId="12" hidden="1">'Solid waste'!$E$24</definedName>
    <definedName name="QB_ROW_27240" localSheetId="9" hidden="1">'Streets Roads'!$E$21</definedName>
    <definedName name="QB_ROW_27240" localSheetId="6" hidden="1">VPSO!$E$17</definedName>
    <definedName name="QB_ROW_27240" localSheetId="13" hidden="1">Water!$E$23</definedName>
    <definedName name="QB_ROW_28240" localSheetId="2" hidden="1">ADMIN!$E$49</definedName>
    <definedName name="QB_ROW_28240" localSheetId="3" hidden="1">'City Council '!$E$15</definedName>
    <definedName name="QB_ROW_28240" localSheetId="4" hidden="1">EMS!$E$22</definedName>
    <definedName name="QB_ROW_28240" localSheetId="5" hidden="1">Fire!$E$20</definedName>
    <definedName name="QB_ROW_28240" localSheetId="10" hidden="1">Harbor!$E$34</definedName>
    <definedName name="QB_ROW_28240" localSheetId="7" hidden="1">Library!$E$28</definedName>
    <definedName name="QB_ROW_28240" localSheetId="8" hidden="1">PARKS!$E$26</definedName>
    <definedName name="QB_ROW_28240" localSheetId="11" hidden="1">'RV Park'!$E$18</definedName>
    <definedName name="QB_ROW_28240" localSheetId="14" hidden="1">Sewer!$E$29</definedName>
    <definedName name="QB_ROW_28240" localSheetId="12" hidden="1">'Solid waste'!$E$28</definedName>
    <definedName name="QB_ROW_28240" localSheetId="9" hidden="1">'Streets Roads'!$E$26</definedName>
    <definedName name="QB_ROW_28240" localSheetId="6" hidden="1">VPSO!$E$21</definedName>
    <definedName name="QB_ROW_28240" localSheetId="13" hidden="1">Water!$E$28</definedName>
    <definedName name="QB_ROW_32240" localSheetId="8" hidden="1">PARKS!$E$27</definedName>
    <definedName name="QB_ROW_32240" localSheetId="12" hidden="1">'Solid waste'!$E$29</definedName>
    <definedName name="QB_ROW_34240" localSheetId="2" hidden="1">ADMIN!$E$53</definedName>
    <definedName name="QB_ROW_34240" localSheetId="3" hidden="1">'City Council '!$E$18</definedName>
    <definedName name="QB_ROW_34240" localSheetId="4" hidden="1">EMS!$E$25</definedName>
    <definedName name="QB_ROW_34240" localSheetId="10" hidden="1">Harbor!$E$37</definedName>
    <definedName name="QB_ROW_34240" localSheetId="9" hidden="1">'Streets Roads'!$E$28</definedName>
    <definedName name="QB_ROW_34240" localSheetId="6" hidden="1">VPSO!$E$23</definedName>
    <definedName name="QB_ROW_34240" localSheetId="13" hidden="1">Water!$E$32</definedName>
    <definedName name="QB_ROW_39040" localSheetId="2" hidden="1">ADMIN!#REF!</definedName>
    <definedName name="QB_ROW_39040" localSheetId="3" hidden="1">'City Council '!#REF!</definedName>
    <definedName name="QB_ROW_39040" localSheetId="4" hidden="1">EMS!#REF!</definedName>
    <definedName name="QB_ROW_39040" localSheetId="5" hidden="1">Fire!#REF!</definedName>
    <definedName name="QB_ROW_39040" localSheetId="10" hidden="1">Harbor!#REF!</definedName>
    <definedName name="QB_ROW_39040" localSheetId="7" hidden="1">Library!#REF!</definedName>
    <definedName name="QB_ROW_39040" localSheetId="8" hidden="1">PARKS!#REF!</definedName>
    <definedName name="QB_ROW_39040" localSheetId="14" hidden="1">Sewer!#REF!</definedName>
    <definedName name="QB_ROW_39040" localSheetId="12" hidden="1">'Solid waste'!#REF!</definedName>
    <definedName name="QB_ROW_39040" localSheetId="9" hidden="1">'Streets Roads'!#REF!</definedName>
    <definedName name="QB_ROW_39040" localSheetId="6" hidden="1">VPSO!#REF!</definedName>
    <definedName name="QB_ROW_39040" localSheetId="13" hidden="1">Water!#REF!</definedName>
    <definedName name="QB_ROW_39250" localSheetId="2" hidden="1">ADMIN!$F$48</definedName>
    <definedName name="QB_ROW_39250" localSheetId="3" hidden="1">'City Council '!$F$14</definedName>
    <definedName name="QB_ROW_39250" localSheetId="4" hidden="1">EMS!$F$21</definedName>
    <definedName name="QB_ROW_39250" localSheetId="5" hidden="1">Fire!$F$19</definedName>
    <definedName name="QB_ROW_39250" localSheetId="10" hidden="1">Harbor!$F$33</definedName>
    <definedName name="QB_ROW_39250" localSheetId="7" hidden="1">Library!$F$27</definedName>
    <definedName name="QB_ROW_39250" localSheetId="8" hidden="1">PARKS!$F$25</definedName>
    <definedName name="QB_ROW_39250" localSheetId="14" hidden="1">Sewer!$F$28</definedName>
    <definedName name="QB_ROW_39250" localSheetId="12" hidden="1">'Solid waste'!$F$27</definedName>
    <definedName name="QB_ROW_39250" localSheetId="9" hidden="1">'Streets Roads'!$F$25</definedName>
    <definedName name="QB_ROW_39250" localSheetId="6" hidden="1">VPSO!$F$20</definedName>
    <definedName name="QB_ROW_39250" localSheetId="13" hidden="1">Water!$F$27</definedName>
    <definedName name="QB_ROW_39340" localSheetId="2" hidden="1">ADMIN!#REF!</definedName>
    <definedName name="QB_ROW_39340" localSheetId="3" hidden="1">'City Council '!#REF!</definedName>
    <definedName name="QB_ROW_39340" localSheetId="4" hidden="1">EMS!#REF!</definedName>
    <definedName name="QB_ROW_39340" localSheetId="5" hidden="1">Fire!#REF!</definedName>
    <definedName name="QB_ROW_39340" localSheetId="10" hidden="1">Harbor!#REF!</definedName>
    <definedName name="QB_ROW_39340" localSheetId="7" hidden="1">Library!#REF!</definedName>
    <definedName name="QB_ROW_39340" localSheetId="8" hidden="1">PARKS!#REF!</definedName>
    <definedName name="QB_ROW_39340" localSheetId="14" hidden="1">Sewer!#REF!</definedName>
    <definedName name="QB_ROW_39340" localSheetId="12" hidden="1">'Solid waste'!#REF!</definedName>
    <definedName name="QB_ROW_39340" localSheetId="9" hidden="1">'Streets Roads'!#REF!</definedName>
    <definedName name="QB_ROW_39340" localSheetId="6" hidden="1">VPSO!#REF!</definedName>
    <definedName name="QB_ROW_39340" localSheetId="13" hidden="1">Water!#REF!</definedName>
    <definedName name="QB_ROW_44240" localSheetId="13" hidden="1">Water!$E$8</definedName>
    <definedName name="QB_ROW_45240" localSheetId="2" hidden="1">ADMIN!#REF!</definedName>
    <definedName name="QB_ROW_45240" localSheetId="14" hidden="1">Sewer!$E$8</definedName>
    <definedName name="QB_ROW_45240" localSheetId="13" hidden="1">Water!#REF!</definedName>
    <definedName name="QB_ROW_46240" localSheetId="14" hidden="1">Sewer!#REF!</definedName>
    <definedName name="QB_ROW_46240" localSheetId="12" hidden="1">'Solid waste'!$E$9</definedName>
    <definedName name="QB_ROW_47240" localSheetId="2" hidden="1">ADMIN!$E$5</definedName>
    <definedName name="QB_ROW_47240" localSheetId="6" hidden="1">VPSO!$E$5</definedName>
    <definedName name="QB_ROW_48240" localSheetId="2" hidden="1">ADMIN!$E$6</definedName>
    <definedName name="QB_ROW_48240" localSheetId="6" hidden="1">VPSO!$E$6</definedName>
    <definedName name="QB_ROW_50240" localSheetId="2" hidden="1">ADMIN!$E$8</definedName>
    <definedName name="QB_ROW_50240" localSheetId="7" hidden="1">Library!$E$6</definedName>
    <definedName name="QB_ROW_51240" localSheetId="2" hidden="1">ADMIN!$E$14</definedName>
    <definedName name="QB_ROW_51240" localSheetId="4" hidden="1">EMS!$E$7</definedName>
    <definedName name="QB_ROW_51240" localSheetId="5" hidden="1">Fire!$E$6</definedName>
    <definedName name="QB_ROW_51240" localSheetId="10" hidden="1">Harbor!$E$13</definedName>
    <definedName name="QB_ROW_51240" localSheetId="7" hidden="1">Library!$E$9</definedName>
    <definedName name="QB_ROW_51240" localSheetId="14" hidden="1">Sewer!$E$6</definedName>
    <definedName name="QB_ROW_51240" localSheetId="12" hidden="1">'Solid waste'!$E$6</definedName>
    <definedName name="QB_ROW_51240" localSheetId="13" hidden="1">Water!$E$6</definedName>
    <definedName name="QB_ROW_52240" localSheetId="12" hidden="1">'Solid waste'!$E$5</definedName>
    <definedName name="QB_ROW_53240" localSheetId="10" hidden="1">Harbor!$E$9</definedName>
    <definedName name="QB_ROW_54240" localSheetId="10" hidden="1">Harbor!$E$5</definedName>
    <definedName name="QB_ROW_55240" localSheetId="10" hidden="1">Harbor!$E$8</definedName>
    <definedName name="QB_ROW_56240" localSheetId="10" hidden="1">Harbor!$E$11</definedName>
    <definedName name="QB_ROW_57240" localSheetId="2" hidden="1">ADMIN!$E$13</definedName>
    <definedName name="QB_ROW_57240" localSheetId="10" hidden="1">Harbor!$E$12</definedName>
    <definedName name="QB_ROW_58240" localSheetId="2" hidden="1">ADMIN!$E$9</definedName>
    <definedName name="QB_ROW_58240" localSheetId="3" hidden="1">'City Council '!$E$6</definedName>
    <definedName name="QB_ROW_58240" localSheetId="4" hidden="1">EMS!$E$6</definedName>
    <definedName name="QB_ROW_58240" localSheetId="10" hidden="1">Harbor!$E$6</definedName>
    <definedName name="QB_ROW_58240" localSheetId="7" hidden="1">Library!$E$7</definedName>
    <definedName name="QB_ROW_58240" localSheetId="8" hidden="1">PARKS!$E$6</definedName>
    <definedName name="QB_ROW_58240" localSheetId="11" hidden="1">'RV Park'!$E$5</definedName>
    <definedName name="QB_ROW_58240" localSheetId="14" hidden="1">Sewer!$E$5</definedName>
    <definedName name="QB_ROW_58240" localSheetId="9" hidden="1">'Streets Roads'!$E$5</definedName>
    <definedName name="QB_ROW_58240" localSheetId="6" hidden="1">VPSO!$E$8</definedName>
    <definedName name="QB_ROW_58240" localSheetId="13" hidden="1">Water!$E$5</definedName>
    <definedName name="QB_ROW_59240" localSheetId="2" hidden="1">ADMIN!$E$11</definedName>
    <definedName name="QB_ROW_60240" localSheetId="2" hidden="1">ADMIN!$E$16</definedName>
    <definedName name="QB_ROW_61240" localSheetId="2" hidden="1">ADMIN!$E$10</definedName>
    <definedName name="QB_ROW_63240" localSheetId="2" hidden="1">ADMIN!$E$35</definedName>
    <definedName name="QB_ROW_63240" localSheetId="10" hidden="1">Harbor!$E$25</definedName>
    <definedName name="QB_ROW_63240" localSheetId="8" hidden="1">PARKS!$E$18</definedName>
    <definedName name="QB_ROW_63240" localSheetId="14" hidden="1">Sewer!$E$19</definedName>
    <definedName name="QB_ROW_63240" localSheetId="9" hidden="1">'Streets Roads'!$E$17</definedName>
    <definedName name="QB_ROW_63240" localSheetId="13" hidden="1">Water!$E$19</definedName>
    <definedName name="QB_ROW_65240" localSheetId="2" hidden="1">ADMIN!$E$15</definedName>
    <definedName name="QB_ROW_66240" localSheetId="2" hidden="1">ADMIN!$E$51</definedName>
    <definedName name="QB_ROW_66240" localSheetId="3" hidden="1">'City Council '!$E$16</definedName>
    <definedName name="QB_ROW_66240" localSheetId="4" hidden="1">EMS!$E$23</definedName>
    <definedName name="QB_ROW_66240" localSheetId="5" hidden="1">Fire!$E$21</definedName>
    <definedName name="QB_ROW_66240" localSheetId="10" hidden="1">Harbor!$E$35</definedName>
    <definedName name="QB_ROW_66240" localSheetId="7" hidden="1">Library!$E$29</definedName>
    <definedName name="QB_ROW_66240" localSheetId="14" hidden="1">Sewer!$E$30</definedName>
    <definedName name="QB_ROW_66240" localSheetId="6" hidden="1">VPSO!$E$22</definedName>
    <definedName name="QB_ROW_66240" localSheetId="13" hidden="1">Water!$E$29</definedName>
    <definedName name="QB_ROW_67240" localSheetId="2" hidden="1">ADMIN!$E$19</definedName>
    <definedName name="QB_ROW_67240" localSheetId="11" hidden="1">'RV Park'!$E$6</definedName>
    <definedName name="QB_ROW_67240" localSheetId="12" hidden="1">'Solid waste'!$E$7</definedName>
    <definedName name="QB_ROW_68240" localSheetId="11" hidden="1">'RV Park'!$E$7</definedName>
    <definedName name="QB_ROW_69240" localSheetId="2" hidden="1">ADMIN!$E$17</definedName>
    <definedName name="QB_ROW_73240" localSheetId="2" hidden="1">ADMIN!$E$20</definedName>
    <definedName name="QB_ROW_73240" localSheetId="8" hidden="1">PARKS!$E$7</definedName>
    <definedName name="QB_ROW_74240" localSheetId="2" hidden="1">ADMIN!$E$21</definedName>
    <definedName name="QB_ROW_74240" localSheetId="10" hidden="1">Harbor!$E$14</definedName>
    <definedName name="QB_ROW_74240" localSheetId="7" hidden="1">Library!$E$10</definedName>
    <definedName name="QB_ROW_74240" localSheetId="8" hidden="1">PARKS!$E$8</definedName>
    <definedName name="QB_ROW_74240" localSheetId="11" hidden="1">'RV Park'!$E$8</definedName>
    <definedName name="QB_ROW_74240" localSheetId="14" hidden="1">Sewer!$E$7</definedName>
    <definedName name="QB_ROW_74240" localSheetId="12" hidden="1">'Solid waste'!$E$8</definedName>
    <definedName name="QB_ROW_74240" localSheetId="9" hidden="1">'Streets Roads'!$E$6</definedName>
    <definedName name="QB_ROW_74240" localSheetId="13" hidden="1">Water!$E$7</definedName>
    <definedName name="QB_ROW_79240" localSheetId="2" hidden="1">ADMIN!$E$12</definedName>
    <definedName name="QB_ROW_80240" localSheetId="2" hidden="1">ADMIN!$E$7</definedName>
    <definedName name="QB_ROW_80240" localSheetId="3" hidden="1">'City Council '!$E$5</definedName>
    <definedName name="QB_ROW_80240" localSheetId="4" hidden="1">EMS!$E$5</definedName>
    <definedName name="QB_ROW_80240" localSheetId="5" hidden="1">Fire!$E$5</definedName>
    <definedName name="QB_ROW_80240" localSheetId="7" hidden="1">Library!$E$5</definedName>
    <definedName name="QB_ROW_80240" localSheetId="6" hidden="1">VPSO!$E$7</definedName>
    <definedName name="QB_ROW_81240" localSheetId="10" hidden="1">Harbor!$E$7</definedName>
    <definedName name="QB_ROW_82240" localSheetId="2" hidden="1">ADMIN!$E$18</definedName>
    <definedName name="QB_ROW_83240" localSheetId="2" hidden="1">ADMIN!$E$27</definedName>
    <definedName name="QB_ROW_83240" localSheetId="10" hidden="1">Harbor!$E$18</definedName>
    <definedName name="QB_ROW_83240" localSheetId="7" hidden="1">Library!$E$14</definedName>
    <definedName name="QB_ROW_83240" localSheetId="11" hidden="1">'RV Park'!$E$12</definedName>
    <definedName name="QB_ROW_83240" localSheetId="14" hidden="1">Sewer!$E$12</definedName>
    <definedName name="QB_ROW_83240" localSheetId="12" hidden="1">'Solid waste'!$E$13</definedName>
    <definedName name="QB_ROW_83240" localSheetId="9" hidden="1">'Streets Roads'!$E$10</definedName>
    <definedName name="QB_ROW_83240" localSheetId="13" hidden="1">Water!$E$12</definedName>
    <definedName name="QB_ROW_85240" localSheetId="4" hidden="1">EMS!$E$27</definedName>
    <definedName name="QB_ROW_85240" localSheetId="5" hidden="1">Fire!$E$24</definedName>
    <definedName name="QB_ROW_85240" localSheetId="10" hidden="1">Harbor!$E$39</definedName>
    <definedName name="QB_ROW_85240" localSheetId="14" hidden="1">Sewer!$E$34</definedName>
    <definedName name="QB_ROW_85240" localSheetId="12" hidden="1">'Solid waste'!$E$33</definedName>
    <definedName name="QB_ROW_85240" localSheetId="9" hidden="1">'Streets Roads'!$E$30</definedName>
    <definedName name="QB_ROW_85240" localSheetId="6" hidden="1">VPSO!$E$25</definedName>
    <definedName name="QB_ROW_85240" localSheetId="13" hidden="1">Water!$E$34</definedName>
    <definedName name="QB_ROW_86240" localSheetId="2" hidden="1">ADMIN!$E$43</definedName>
    <definedName name="QB_ROW_86321" localSheetId="2" hidden="1">ADMIN!$C$23</definedName>
    <definedName name="QB_ROW_86321" localSheetId="3" hidden="1">'City Council '!$C$8</definedName>
    <definedName name="QB_ROW_86321" localSheetId="4" hidden="1">EMS!$C$9</definedName>
    <definedName name="QB_ROW_86321" localSheetId="5" hidden="1">Fire!$C$8</definedName>
    <definedName name="QB_ROW_86321" localSheetId="10" hidden="1">Harbor!$C$16</definedName>
    <definedName name="QB_ROW_86321" localSheetId="7" hidden="1">Library!$C$12</definedName>
    <definedName name="QB_ROW_86321" localSheetId="8" hidden="1">PARKS!$C$10</definedName>
    <definedName name="QB_ROW_86321" localSheetId="11" hidden="1">'RV Park'!$C$10</definedName>
    <definedName name="QB_ROW_86321" localSheetId="14" hidden="1">Sewer!$C$10</definedName>
    <definedName name="QB_ROW_86321" localSheetId="12" hidden="1">'Solid waste'!$C$11</definedName>
    <definedName name="QB_ROW_86321" localSheetId="9" hidden="1">'Streets Roads'!$C$8</definedName>
    <definedName name="QB_ROW_86321" localSheetId="6" hidden="1">VPSO!$C$10</definedName>
    <definedName name="QB_ROW_86321" localSheetId="13" hidden="1">Water!$C$10</definedName>
    <definedName name="QB_ROW_87240" localSheetId="2" hidden="1">ADMIN!$E$37</definedName>
    <definedName name="QB_ROW_87240" localSheetId="4" hidden="1">EMS!$E$14</definedName>
    <definedName name="QB_ROW_87240" localSheetId="5" hidden="1">Fire!$E$13</definedName>
    <definedName name="QB_ROW_87240" localSheetId="7" hidden="1">Library!$E$21</definedName>
    <definedName name="QB_ROW_87240" localSheetId="8" hidden="1">PARKS!$E$19</definedName>
    <definedName name="QB_ROW_87240" localSheetId="14" hidden="1">Sewer!$E$20</definedName>
    <definedName name="QB_ROW_87240" localSheetId="12" hidden="1">'Solid waste'!$E$21</definedName>
    <definedName name="QB_ROW_87240" localSheetId="9" hidden="1">'Streets Roads'!$E$18</definedName>
    <definedName name="QB_ROW_87240" localSheetId="6" hidden="1">VPSO!$E$15</definedName>
    <definedName name="QB_ROW_87240" localSheetId="13" hidden="1">Water!$E$20</definedName>
    <definedName name="QB_ROW_88240" localSheetId="2" hidden="1">ADMIN!$E$32</definedName>
    <definedName name="QB_ROW_88240" localSheetId="4" hidden="1">EMS!$E$12</definedName>
    <definedName name="QB_ROW_88240" localSheetId="5" hidden="1">Fire!$E$10</definedName>
    <definedName name="QB_ROW_88240" localSheetId="10" hidden="1">Harbor!$E$21</definedName>
    <definedName name="QB_ROW_88240" localSheetId="7" hidden="1">Library!$E$19</definedName>
    <definedName name="QB_ROW_88240" localSheetId="8" hidden="1">PARKS!$E$14</definedName>
    <definedName name="QB_ROW_88240" localSheetId="11" hidden="1">'RV Park'!$E$14</definedName>
    <definedName name="QB_ROW_88240" localSheetId="14" hidden="1">Sewer!$E$16</definedName>
    <definedName name="QB_ROW_88240" localSheetId="12" hidden="1">'Solid waste'!$E$17</definedName>
    <definedName name="QB_ROW_88240" localSheetId="9" hidden="1">'Streets Roads'!$E$13</definedName>
    <definedName name="QB_ROW_88240" localSheetId="6" hidden="1">VPSO!$E$12</definedName>
    <definedName name="QB_ROW_88240" localSheetId="13" hidden="1">Water!$E$16</definedName>
    <definedName name="QB_ROW_89240" localSheetId="2" hidden="1">ADMIN!$E$33</definedName>
    <definedName name="QB_ROW_89240" localSheetId="4" hidden="1">EMS!$E$13</definedName>
    <definedName name="QB_ROW_89240" localSheetId="5" hidden="1">Fire!$E$11</definedName>
    <definedName name="QB_ROW_89240" localSheetId="10" hidden="1">Harbor!$E$22</definedName>
    <definedName name="QB_ROW_89240" localSheetId="8" hidden="1">PARKS!$E$15</definedName>
    <definedName name="QB_ROW_89240" localSheetId="11" hidden="1">'RV Park'!$E$15</definedName>
    <definedName name="QB_ROW_89240" localSheetId="14" hidden="1">Sewer!$E$17</definedName>
    <definedName name="QB_ROW_89240" localSheetId="12" hidden="1">'Solid waste'!$E$18</definedName>
    <definedName name="QB_ROW_89240" localSheetId="9" hidden="1">'Streets Roads'!$E$14</definedName>
    <definedName name="QB_ROW_89240" localSheetId="6" hidden="1">VPSO!$E$13</definedName>
    <definedName name="QB_ROW_89240" localSheetId="13" hidden="1">Water!$E$17</definedName>
    <definedName name="QB_ROW_90240" localSheetId="2" hidden="1">ADMIN!$E$34</definedName>
    <definedName name="QB_ROW_90240" localSheetId="5" hidden="1">Fire!$E$12</definedName>
    <definedName name="QB_ROW_90240" localSheetId="10" hidden="1">Harbor!$E$23</definedName>
    <definedName name="QB_ROW_90240" localSheetId="8" hidden="1">PARKS!$E$16</definedName>
    <definedName name="QB_ROW_90240" localSheetId="14" hidden="1">Sewer!$E$18</definedName>
    <definedName name="QB_ROW_90240" localSheetId="12" hidden="1">'Solid waste'!$E$19</definedName>
    <definedName name="QB_ROW_90240" localSheetId="9" hidden="1">'Streets Roads'!$E$15</definedName>
    <definedName name="QB_ROW_90240" localSheetId="6" hidden="1">VPSO!$E$14</definedName>
    <definedName name="QB_ROW_90240" localSheetId="13" hidden="1">Water!$E$18</definedName>
    <definedName name="QB_ROW_92250" localSheetId="2" hidden="1">ADMIN!$F$46</definedName>
    <definedName name="QB_ROW_92250" localSheetId="3" hidden="1">'City Council '!$F$13</definedName>
    <definedName name="QB_ROW_92250" localSheetId="4" hidden="1">EMS!$F$20</definedName>
    <definedName name="QB_ROW_92250" localSheetId="5" hidden="1">Fire!$F$18</definedName>
    <definedName name="QB_ROW_92250" localSheetId="10" hidden="1">Harbor!$F$31</definedName>
    <definedName name="QB_ROW_92250" localSheetId="7" hidden="1">Library!$F$26</definedName>
    <definedName name="QB_ROW_92250" localSheetId="8" hidden="1">PARKS!$F$23</definedName>
    <definedName name="QB_ROW_92250" localSheetId="14" hidden="1">Sewer!$F$26</definedName>
    <definedName name="QB_ROW_92250" localSheetId="12" hidden="1">'Solid waste'!$F$26</definedName>
    <definedName name="QB_ROW_92250" localSheetId="9" hidden="1">'Streets Roads'!$F$23</definedName>
    <definedName name="QB_ROW_92250" localSheetId="6" hidden="1">VPSO!$F$19</definedName>
    <definedName name="QB_ROW_92250" localSheetId="13" hidden="1">Water!$F$25</definedName>
    <definedName name="QB_ROW_9240" localSheetId="2" hidden="1">ADMIN!$E$25</definedName>
    <definedName name="QB_ROW_93350" localSheetId="2" hidden="1">ADMIN!$F$47</definedName>
    <definedName name="QB_ROW_93350" localSheetId="10" hidden="1">Harbor!$F$32</definedName>
    <definedName name="QB_ROW_93350" localSheetId="8" hidden="1">PARKS!$F$24</definedName>
    <definedName name="QB_ROW_93350" localSheetId="14" hidden="1">Sewer!$F$27</definedName>
    <definedName name="QB_ROW_93350" localSheetId="9" hidden="1">'Streets Roads'!$F$24</definedName>
    <definedName name="QB_ROW_93350" localSheetId="13" hidden="1">Water!$F$26</definedName>
    <definedName name="QB_ROW_94240" localSheetId="2" hidden="1">ADMIN!$E$50</definedName>
    <definedName name="QB_ROW_95240" localSheetId="2" hidden="1">ADMIN!$E$52</definedName>
    <definedName name="QB_ROW_95240" localSheetId="3" hidden="1">'City Council '!$E$17</definedName>
    <definedName name="QB_ROW_95240" localSheetId="4" hidden="1">EMS!$E$24</definedName>
    <definedName name="QB_ROW_95240" localSheetId="5" hidden="1">Fire!$E$22</definedName>
    <definedName name="QB_ROW_95240" localSheetId="10" hidden="1">Harbor!$E$36</definedName>
    <definedName name="QB_ROW_95240" localSheetId="14" hidden="1">Sewer!$E$32</definedName>
    <definedName name="QB_ROW_95240" localSheetId="12" hidden="1">'Solid waste'!$E$31</definedName>
    <definedName name="QB_ROW_95240" localSheetId="9" hidden="1">'Streets Roads'!$E$27</definedName>
    <definedName name="QB_ROW_95240" localSheetId="13" hidden="1">Water!$E$31</definedName>
    <definedName name="QB_ROW_97240" localSheetId="3" hidden="1">'City Council '!$E$10</definedName>
    <definedName name="QB_ROW_99240" localSheetId="2" hidden="1">ADMIN!$E$28</definedName>
    <definedName name="QB_ROW_99240" localSheetId="7" hidden="1">Library!$E$16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10">TRUE</definedName>
    <definedName name="QBCANSUPPORTUPDATE" localSheetId="7">TRUE</definedName>
    <definedName name="QBCANSUPPORTUPDATE" localSheetId="8">TRUE</definedName>
    <definedName name="QBCANSUPPORTUPDATE" localSheetId="11">TRUE</definedName>
    <definedName name="QBCANSUPPORTUPDATE" localSheetId="14">TRUE</definedName>
    <definedName name="QBCANSUPPORTUPDATE" localSheetId="12">TRUE</definedName>
    <definedName name="QBCANSUPPORTUPDATE" localSheetId="9">TRUE</definedName>
    <definedName name="QBCANSUPPORTUPDATE" localSheetId="6">TRUE</definedName>
    <definedName name="QBCANSUPPORTUPDATE" localSheetId="13">TRUE</definedName>
    <definedName name="QBCOMPANYFILENAME" localSheetId="2">"\\RECEPTION-PC\Quickbooks\City of Thorne Bay 2014.QBW"</definedName>
    <definedName name="QBCOMPANYFILENAME" localSheetId="3">"\\RECEPTION-PC\Quickbooks\City of Thorne Bay 2014.QBW"</definedName>
    <definedName name="QBCOMPANYFILENAME" localSheetId="4">"\\RECEPTION-PC\Quickbooks\City of Thorne Bay 2014.QBW"</definedName>
    <definedName name="QBCOMPANYFILENAME" localSheetId="5">"\\RECEPTION-PC\Quickbooks\City of Thorne Bay 2014.QBW"</definedName>
    <definedName name="QBCOMPANYFILENAME" localSheetId="10">"\\RECEPTION-PC\Quickbooks\City of Thorne Bay 2014.QBW"</definedName>
    <definedName name="QBCOMPANYFILENAME" localSheetId="7">"\\RECEPTION-PC\Quickbooks\City of Thorne Bay 2014.QBW"</definedName>
    <definedName name="QBCOMPANYFILENAME" localSheetId="8">"\\RECEPTION-PC\Quickbooks\City of Thorne Bay 2014.QBW"</definedName>
    <definedName name="QBCOMPANYFILENAME" localSheetId="11">"\\RECEPTION-PC\Quickbooks\City of Thorne Bay 2014.QBW"</definedName>
    <definedName name="QBCOMPANYFILENAME" localSheetId="14">"\\RECEPTION-PC\Quickbooks\City of Thorne Bay 2014.QBW"</definedName>
    <definedName name="QBCOMPANYFILENAME" localSheetId="12">"\\RECEPTION-PC\Quickbooks\City of Thorne Bay 2014.QBW"</definedName>
    <definedName name="QBCOMPANYFILENAME" localSheetId="9">"\\RECEPTION-PC\Quickbooks\City of Thorne Bay 2014.QBW"</definedName>
    <definedName name="QBCOMPANYFILENAME" localSheetId="6">"\\RECEPTION-PC\Quickbooks\City of Thorne Bay 2014.QBW"</definedName>
    <definedName name="QBCOMPANYFILENAME" localSheetId="13">"\\RECEPTION-PC\Quickbooks\City of Thorne Bay 2014.QBW"</definedName>
    <definedName name="QBENDDATE" localSheetId="2">20150903</definedName>
    <definedName name="QBENDDATE" localSheetId="3">20150903</definedName>
    <definedName name="QBENDDATE" localSheetId="4">20150903</definedName>
    <definedName name="QBENDDATE" localSheetId="5">20150903</definedName>
    <definedName name="QBENDDATE" localSheetId="10">20150903</definedName>
    <definedName name="QBENDDATE" localSheetId="7">20150903</definedName>
    <definedName name="QBENDDATE" localSheetId="8">20150903</definedName>
    <definedName name="QBENDDATE" localSheetId="11">20150903</definedName>
    <definedName name="QBENDDATE" localSheetId="14">20150903</definedName>
    <definedName name="QBENDDATE" localSheetId="12">20150903</definedName>
    <definedName name="QBENDDATE" localSheetId="9">20150903</definedName>
    <definedName name="QBENDDATE" localSheetId="6">20150903</definedName>
    <definedName name="QBENDDATE" localSheetId="13">20150903</definedName>
    <definedName name="QBHEADERSONSCREEN" localSheetId="2">FALSE</definedName>
    <definedName name="QBHEADERSONSCREEN" localSheetId="3">FALSE</definedName>
    <definedName name="QBHEADERSONSCREEN" localSheetId="4">FALSE</definedName>
    <definedName name="QBHEADERSONSCREEN" localSheetId="5">FALSE</definedName>
    <definedName name="QBHEADERSONSCREEN" localSheetId="10">FALSE</definedName>
    <definedName name="QBHEADERSONSCREEN" localSheetId="7">FALSE</definedName>
    <definedName name="QBHEADERSONSCREEN" localSheetId="8">FALSE</definedName>
    <definedName name="QBHEADERSONSCREEN" localSheetId="11">FALSE</definedName>
    <definedName name="QBHEADERSONSCREEN" localSheetId="14">FALSE</definedName>
    <definedName name="QBHEADERSONSCREEN" localSheetId="12">FALSE</definedName>
    <definedName name="QBHEADERSONSCREEN" localSheetId="9">FALSE</definedName>
    <definedName name="QBHEADERSONSCREEN" localSheetId="6">FALSE</definedName>
    <definedName name="QBHEADERSONSCREEN" localSheetId="13">FALSE</definedName>
    <definedName name="QBMETADATASIZE" localSheetId="2">5809</definedName>
    <definedName name="QBMETADATASIZE" localSheetId="3">5809</definedName>
    <definedName name="QBMETADATASIZE" localSheetId="4">5809</definedName>
    <definedName name="QBMETADATASIZE" localSheetId="5">5809</definedName>
    <definedName name="QBMETADATASIZE" localSheetId="10">5809</definedName>
    <definedName name="QBMETADATASIZE" localSheetId="7">5809</definedName>
    <definedName name="QBMETADATASIZE" localSheetId="8">5809</definedName>
    <definedName name="QBMETADATASIZE" localSheetId="11">5809</definedName>
    <definedName name="QBMETADATASIZE" localSheetId="14">5809</definedName>
    <definedName name="QBMETADATASIZE" localSheetId="12">5809</definedName>
    <definedName name="QBMETADATASIZE" localSheetId="9">5809</definedName>
    <definedName name="QBMETADATASIZE" localSheetId="6">5809</definedName>
    <definedName name="QBMETADATASIZE" localSheetId="13">5809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10">TRUE</definedName>
    <definedName name="QBPRESERVECOLOR" localSheetId="7">TRUE</definedName>
    <definedName name="QBPRESERVECOLOR" localSheetId="8">TRUE</definedName>
    <definedName name="QBPRESERVECOLOR" localSheetId="11">TRUE</definedName>
    <definedName name="QBPRESERVECOLOR" localSheetId="14">TRUE</definedName>
    <definedName name="QBPRESERVECOLOR" localSheetId="12">TRUE</definedName>
    <definedName name="QBPRESERVECOLOR" localSheetId="9">TRUE</definedName>
    <definedName name="QBPRESERVECOLOR" localSheetId="6">TRUE</definedName>
    <definedName name="QBPRESERVECOLOR" localSheetId="13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10">TRUE</definedName>
    <definedName name="QBPRESERVEFONT" localSheetId="7">TRUE</definedName>
    <definedName name="QBPRESERVEFONT" localSheetId="8">TRUE</definedName>
    <definedName name="QBPRESERVEFONT" localSheetId="11">TRUE</definedName>
    <definedName name="QBPRESERVEFONT" localSheetId="14">TRUE</definedName>
    <definedName name="QBPRESERVEFONT" localSheetId="12">TRUE</definedName>
    <definedName name="QBPRESERVEFONT" localSheetId="9">TRUE</definedName>
    <definedName name="QBPRESERVEFONT" localSheetId="6">TRUE</definedName>
    <definedName name="QBPRESERVEFONT" localSheetId="13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10">TRUE</definedName>
    <definedName name="QBPRESERVEROWHEIGHT" localSheetId="7">TRUE</definedName>
    <definedName name="QBPRESERVEROWHEIGHT" localSheetId="8">TRUE</definedName>
    <definedName name="QBPRESERVEROWHEIGHT" localSheetId="11">TRUE</definedName>
    <definedName name="QBPRESERVEROWHEIGHT" localSheetId="14">TRUE</definedName>
    <definedName name="QBPRESERVEROWHEIGHT" localSheetId="12">TRUE</definedName>
    <definedName name="QBPRESERVEROWHEIGHT" localSheetId="9">TRUE</definedName>
    <definedName name="QBPRESERVEROWHEIGHT" localSheetId="6">TRUE</definedName>
    <definedName name="QBPRESERVEROWHEIGHT" localSheetId="13">TRUE</definedName>
    <definedName name="QBPRESERVESPACE" localSheetId="2">TRUE</definedName>
    <definedName name="QBPRESERVESPACE" localSheetId="3">TRUE</definedName>
    <definedName name="QBPRESERVESPACE" localSheetId="4">TRUE</definedName>
    <definedName name="QBPRESERVESPACE" localSheetId="5">TRUE</definedName>
    <definedName name="QBPRESERVESPACE" localSheetId="10">TRUE</definedName>
    <definedName name="QBPRESERVESPACE" localSheetId="7">TRUE</definedName>
    <definedName name="QBPRESERVESPACE" localSheetId="8">TRUE</definedName>
    <definedName name="QBPRESERVESPACE" localSheetId="11">TRUE</definedName>
    <definedName name="QBPRESERVESPACE" localSheetId="14">TRUE</definedName>
    <definedName name="QBPRESERVESPACE" localSheetId="12">TRUE</definedName>
    <definedName name="QBPRESERVESPACE" localSheetId="9">TRUE</definedName>
    <definedName name="QBPRESERVESPACE" localSheetId="6">TRUE</definedName>
    <definedName name="QBPRESERVESPACE" localSheetId="13">TRUE</definedName>
    <definedName name="QBREPORTCOLAXIS" localSheetId="2">19</definedName>
    <definedName name="QBREPORTCOLAXIS" localSheetId="3">19</definedName>
    <definedName name="QBREPORTCOLAXIS" localSheetId="4">19</definedName>
    <definedName name="QBREPORTCOLAXIS" localSheetId="5">19</definedName>
    <definedName name="QBREPORTCOLAXIS" localSheetId="10">19</definedName>
    <definedName name="QBREPORTCOLAXIS" localSheetId="7">19</definedName>
    <definedName name="QBREPORTCOLAXIS" localSheetId="8">19</definedName>
    <definedName name="QBREPORTCOLAXIS" localSheetId="11">19</definedName>
    <definedName name="QBREPORTCOLAXIS" localSheetId="14">19</definedName>
    <definedName name="QBREPORTCOLAXIS" localSheetId="12">19</definedName>
    <definedName name="QBREPORTCOLAXIS" localSheetId="9">19</definedName>
    <definedName name="QBREPORTCOLAXIS" localSheetId="6">19</definedName>
    <definedName name="QBREPORTCOLAXIS" localSheetId="13">19</definedName>
    <definedName name="QBREPORTCOMPANYID" localSheetId="2">"3abaad36b1b44fd5b139f34bb07fc6c2"</definedName>
    <definedName name="QBREPORTCOMPANYID" localSheetId="3">"3abaad36b1b44fd5b139f34bb07fc6c2"</definedName>
    <definedName name="QBREPORTCOMPANYID" localSheetId="4">"3abaad36b1b44fd5b139f34bb07fc6c2"</definedName>
    <definedName name="QBREPORTCOMPANYID" localSheetId="5">"3abaad36b1b44fd5b139f34bb07fc6c2"</definedName>
    <definedName name="QBREPORTCOMPANYID" localSheetId="10">"3abaad36b1b44fd5b139f34bb07fc6c2"</definedName>
    <definedName name="QBREPORTCOMPANYID" localSheetId="7">"3abaad36b1b44fd5b139f34bb07fc6c2"</definedName>
    <definedName name="QBREPORTCOMPANYID" localSheetId="8">"3abaad36b1b44fd5b139f34bb07fc6c2"</definedName>
    <definedName name="QBREPORTCOMPANYID" localSheetId="11">"3abaad36b1b44fd5b139f34bb07fc6c2"</definedName>
    <definedName name="QBREPORTCOMPANYID" localSheetId="14">"3abaad36b1b44fd5b139f34bb07fc6c2"</definedName>
    <definedName name="QBREPORTCOMPANYID" localSheetId="12">"3abaad36b1b44fd5b139f34bb07fc6c2"</definedName>
    <definedName name="QBREPORTCOMPANYID" localSheetId="9">"3abaad36b1b44fd5b139f34bb07fc6c2"</definedName>
    <definedName name="QBREPORTCOMPANYID" localSheetId="6">"3abaad36b1b44fd5b139f34bb07fc6c2"</definedName>
    <definedName name="QBREPORTCOMPANYID" localSheetId="13">"3abaad36b1b44fd5b139f34bb07fc6c2"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10">FALSE</definedName>
    <definedName name="QBREPORTCOMPARECOL_ANNUALBUDGET" localSheetId="7">FALSE</definedName>
    <definedName name="QBREPORTCOMPARECOL_ANNUALBUDGET" localSheetId="8">FALSE</definedName>
    <definedName name="QBREPORTCOMPARECOL_ANNUALBUDGET" localSheetId="11">FALSE</definedName>
    <definedName name="QBREPORTCOMPARECOL_ANNUALBUDGET" localSheetId="14">FALSE</definedName>
    <definedName name="QBREPORTCOMPARECOL_ANNUALBUDGET" localSheetId="12">FALSE</definedName>
    <definedName name="QBREPORTCOMPARECOL_ANNUALBUDGET" localSheetId="9">FALSE</definedName>
    <definedName name="QBREPORTCOMPARECOL_ANNUALBUDGET" localSheetId="6">FALSE</definedName>
    <definedName name="QBREPORTCOMPARECOL_ANNUALBUDGET" localSheetId="13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10">FALSE</definedName>
    <definedName name="QBREPORTCOMPARECOL_AVGCOGS" localSheetId="7">FALSE</definedName>
    <definedName name="QBREPORTCOMPARECOL_AVGCOGS" localSheetId="8">FALSE</definedName>
    <definedName name="QBREPORTCOMPARECOL_AVGCOGS" localSheetId="11">FALSE</definedName>
    <definedName name="QBREPORTCOMPARECOL_AVGCOGS" localSheetId="14">FALSE</definedName>
    <definedName name="QBREPORTCOMPARECOL_AVGCOGS" localSheetId="12">FALSE</definedName>
    <definedName name="QBREPORTCOMPARECOL_AVGCOGS" localSheetId="9">FALSE</definedName>
    <definedName name="QBREPORTCOMPARECOL_AVGCOGS" localSheetId="6">FALSE</definedName>
    <definedName name="QBREPORTCOMPARECOL_AVGCOGS" localSheetId="13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10">FALSE</definedName>
    <definedName name="QBREPORTCOMPARECOL_AVGPRICE" localSheetId="7">FALSE</definedName>
    <definedName name="QBREPORTCOMPARECOL_AVGPRICE" localSheetId="8">FALSE</definedName>
    <definedName name="QBREPORTCOMPARECOL_AVGPRICE" localSheetId="11">FALSE</definedName>
    <definedName name="QBREPORTCOMPARECOL_AVGPRICE" localSheetId="14">FALSE</definedName>
    <definedName name="QBREPORTCOMPARECOL_AVGPRICE" localSheetId="12">FALSE</definedName>
    <definedName name="QBREPORTCOMPARECOL_AVGPRICE" localSheetId="9">FALSE</definedName>
    <definedName name="QBREPORTCOMPARECOL_AVGPRICE" localSheetId="6">FALSE</definedName>
    <definedName name="QBREPORTCOMPARECOL_AVGPRICE" localSheetId="13">FALSE</definedName>
    <definedName name="QBREPORTCOMPARECOL_BUDDIFF" localSheetId="2">TRUE</definedName>
    <definedName name="QBREPORTCOMPARECOL_BUDDIFF" localSheetId="3">TRUE</definedName>
    <definedName name="QBREPORTCOMPARECOL_BUDDIFF" localSheetId="4">TRUE</definedName>
    <definedName name="QBREPORTCOMPARECOL_BUDDIFF" localSheetId="5">TRUE</definedName>
    <definedName name="QBREPORTCOMPARECOL_BUDDIFF" localSheetId="10">TRUE</definedName>
    <definedName name="QBREPORTCOMPARECOL_BUDDIFF" localSheetId="7">TRUE</definedName>
    <definedName name="QBREPORTCOMPARECOL_BUDDIFF" localSheetId="8">TRUE</definedName>
    <definedName name="QBREPORTCOMPARECOL_BUDDIFF" localSheetId="11">TRUE</definedName>
    <definedName name="QBREPORTCOMPARECOL_BUDDIFF" localSheetId="14">TRUE</definedName>
    <definedName name="QBREPORTCOMPARECOL_BUDDIFF" localSheetId="12">TRUE</definedName>
    <definedName name="QBREPORTCOMPARECOL_BUDDIFF" localSheetId="9">TRUE</definedName>
    <definedName name="QBREPORTCOMPARECOL_BUDDIFF" localSheetId="6">TRUE</definedName>
    <definedName name="QBREPORTCOMPARECOL_BUDDIFF" localSheetId="13">TRUE</definedName>
    <definedName name="QBREPORTCOMPARECOL_BUDGET" localSheetId="2">TRUE</definedName>
    <definedName name="QBREPORTCOMPARECOL_BUDGET" localSheetId="3">TRUE</definedName>
    <definedName name="QBREPORTCOMPARECOL_BUDGET" localSheetId="4">TRUE</definedName>
    <definedName name="QBREPORTCOMPARECOL_BUDGET" localSheetId="5">TRUE</definedName>
    <definedName name="QBREPORTCOMPARECOL_BUDGET" localSheetId="10">TRUE</definedName>
    <definedName name="QBREPORTCOMPARECOL_BUDGET" localSheetId="7">TRUE</definedName>
    <definedName name="QBREPORTCOMPARECOL_BUDGET" localSheetId="8">TRUE</definedName>
    <definedName name="QBREPORTCOMPARECOL_BUDGET" localSheetId="11">TRUE</definedName>
    <definedName name="QBREPORTCOMPARECOL_BUDGET" localSheetId="14">TRUE</definedName>
    <definedName name="QBREPORTCOMPARECOL_BUDGET" localSheetId="12">TRUE</definedName>
    <definedName name="QBREPORTCOMPARECOL_BUDGET" localSheetId="9">TRUE</definedName>
    <definedName name="QBREPORTCOMPARECOL_BUDGET" localSheetId="6">TRUE</definedName>
    <definedName name="QBREPORTCOMPARECOL_BUDGET" localSheetId="13">TRUE</definedName>
    <definedName name="QBREPORTCOMPARECOL_BUDPCT" localSheetId="2">TRUE</definedName>
    <definedName name="QBREPORTCOMPARECOL_BUDPCT" localSheetId="3">TRUE</definedName>
    <definedName name="QBREPORTCOMPARECOL_BUDPCT" localSheetId="4">TRUE</definedName>
    <definedName name="QBREPORTCOMPARECOL_BUDPCT" localSheetId="5">TRUE</definedName>
    <definedName name="QBREPORTCOMPARECOL_BUDPCT" localSheetId="10">TRUE</definedName>
    <definedName name="QBREPORTCOMPARECOL_BUDPCT" localSheetId="7">TRUE</definedName>
    <definedName name="QBREPORTCOMPARECOL_BUDPCT" localSheetId="8">TRUE</definedName>
    <definedName name="QBREPORTCOMPARECOL_BUDPCT" localSheetId="11">TRUE</definedName>
    <definedName name="QBREPORTCOMPARECOL_BUDPCT" localSheetId="14">TRUE</definedName>
    <definedName name="QBREPORTCOMPARECOL_BUDPCT" localSheetId="12">TRUE</definedName>
    <definedName name="QBREPORTCOMPARECOL_BUDPCT" localSheetId="9">TRUE</definedName>
    <definedName name="QBREPORTCOMPARECOL_BUDPCT" localSheetId="6">TRUE</definedName>
    <definedName name="QBREPORTCOMPARECOL_BUDPCT" localSheetId="13">TRUE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10">FALSE</definedName>
    <definedName name="QBREPORTCOMPARECOL_COGS" localSheetId="7">FALSE</definedName>
    <definedName name="QBREPORTCOMPARECOL_COGS" localSheetId="8">FALSE</definedName>
    <definedName name="QBREPORTCOMPARECOL_COGS" localSheetId="11">FALSE</definedName>
    <definedName name="QBREPORTCOMPARECOL_COGS" localSheetId="14">FALSE</definedName>
    <definedName name="QBREPORTCOMPARECOL_COGS" localSheetId="12">FALSE</definedName>
    <definedName name="QBREPORTCOMPARECOL_COGS" localSheetId="9">FALSE</definedName>
    <definedName name="QBREPORTCOMPARECOL_COGS" localSheetId="6">FALSE</definedName>
    <definedName name="QBREPORTCOMPARECOL_COGS" localSheetId="13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10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11">FALSE</definedName>
    <definedName name="QBREPORTCOMPARECOL_EXCLUDEAMOUNT" localSheetId="14">FALSE</definedName>
    <definedName name="QBREPORTCOMPARECOL_EXCLUDEAMOUNT" localSheetId="12">FALSE</definedName>
    <definedName name="QBREPORTCOMPARECOL_EXCLUDEAMOUNT" localSheetId="9">FALSE</definedName>
    <definedName name="QBREPORTCOMPARECOL_EXCLUDEAMOUNT" localSheetId="6">FALSE</definedName>
    <definedName name="QBREPORTCOMPARECOL_EXCLUDEAMOUNT" localSheetId="13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10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11">FALSE</definedName>
    <definedName name="QBREPORTCOMPARECOL_EXCLUDECURPERIOD" localSheetId="14">FALSE</definedName>
    <definedName name="QBREPORTCOMPARECOL_EXCLUDECURPERIOD" localSheetId="12">FALSE</definedName>
    <definedName name="QBREPORTCOMPARECOL_EXCLUDECURPERIOD" localSheetId="9">FALSE</definedName>
    <definedName name="QBREPORTCOMPARECOL_EXCLUDECURPERIOD" localSheetId="6">FALSE</definedName>
    <definedName name="QBREPORTCOMPARECOL_EXCLUDECURPERIOD" localSheetId="13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10">FALSE</definedName>
    <definedName name="QBREPORTCOMPARECOL_FORECAST" localSheetId="7">FALSE</definedName>
    <definedName name="QBREPORTCOMPARECOL_FORECAST" localSheetId="8">FALSE</definedName>
    <definedName name="QBREPORTCOMPARECOL_FORECAST" localSheetId="11">FALSE</definedName>
    <definedName name="QBREPORTCOMPARECOL_FORECAST" localSheetId="14">FALSE</definedName>
    <definedName name="QBREPORTCOMPARECOL_FORECAST" localSheetId="12">FALSE</definedName>
    <definedName name="QBREPORTCOMPARECOL_FORECAST" localSheetId="9">FALSE</definedName>
    <definedName name="QBREPORTCOMPARECOL_FORECAST" localSheetId="6">FALSE</definedName>
    <definedName name="QBREPORTCOMPARECOL_FORECAST" localSheetId="13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10">FALSE</definedName>
    <definedName name="QBREPORTCOMPARECOL_GROSSMARGIN" localSheetId="7">FALSE</definedName>
    <definedName name="QBREPORTCOMPARECOL_GROSSMARGIN" localSheetId="8">FALSE</definedName>
    <definedName name="QBREPORTCOMPARECOL_GROSSMARGIN" localSheetId="11">FALSE</definedName>
    <definedName name="QBREPORTCOMPARECOL_GROSSMARGIN" localSheetId="14">FALSE</definedName>
    <definedName name="QBREPORTCOMPARECOL_GROSSMARGIN" localSheetId="12">FALSE</definedName>
    <definedName name="QBREPORTCOMPARECOL_GROSSMARGIN" localSheetId="9">FALSE</definedName>
    <definedName name="QBREPORTCOMPARECOL_GROSSMARGIN" localSheetId="6">FALSE</definedName>
    <definedName name="QBREPORTCOMPARECOL_GROSSMARGIN" localSheetId="13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10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11">FALSE</definedName>
    <definedName name="QBREPORTCOMPARECOL_GROSSMARGINPCT" localSheetId="14">FALSE</definedName>
    <definedName name="QBREPORTCOMPARECOL_GROSSMARGINPCT" localSheetId="12">FALSE</definedName>
    <definedName name="QBREPORTCOMPARECOL_GROSSMARGINPCT" localSheetId="9">FALSE</definedName>
    <definedName name="QBREPORTCOMPARECOL_GROSSMARGINPCT" localSheetId="6">FALSE</definedName>
    <definedName name="QBREPORTCOMPARECOL_GROSSMARGINPCT" localSheetId="13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10">FALSE</definedName>
    <definedName name="QBREPORTCOMPARECOL_HOURS" localSheetId="7">FALSE</definedName>
    <definedName name="QBREPORTCOMPARECOL_HOURS" localSheetId="8">FALSE</definedName>
    <definedName name="QBREPORTCOMPARECOL_HOURS" localSheetId="11">FALSE</definedName>
    <definedName name="QBREPORTCOMPARECOL_HOURS" localSheetId="14">FALSE</definedName>
    <definedName name="QBREPORTCOMPARECOL_HOURS" localSheetId="12">FALSE</definedName>
    <definedName name="QBREPORTCOMPARECOL_HOURS" localSheetId="9">FALSE</definedName>
    <definedName name="QBREPORTCOMPARECOL_HOURS" localSheetId="6">FALSE</definedName>
    <definedName name="QBREPORTCOMPARECOL_HOURS" localSheetId="13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10">FALSE</definedName>
    <definedName name="QBREPORTCOMPARECOL_PCTCOL" localSheetId="7">FALSE</definedName>
    <definedName name="QBREPORTCOMPARECOL_PCTCOL" localSheetId="8">FALSE</definedName>
    <definedName name="QBREPORTCOMPARECOL_PCTCOL" localSheetId="11">FALSE</definedName>
    <definedName name="QBREPORTCOMPARECOL_PCTCOL" localSheetId="14">FALSE</definedName>
    <definedName name="QBREPORTCOMPARECOL_PCTCOL" localSheetId="12">FALSE</definedName>
    <definedName name="QBREPORTCOMPARECOL_PCTCOL" localSheetId="9">FALSE</definedName>
    <definedName name="QBREPORTCOMPARECOL_PCTCOL" localSheetId="6">FALSE</definedName>
    <definedName name="QBREPORTCOMPARECOL_PCTCOL" localSheetId="13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10">FALSE</definedName>
    <definedName name="QBREPORTCOMPARECOL_PCTEXPENSE" localSheetId="7">FALSE</definedName>
    <definedName name="QBREPORTCOMPARECOL_PCTEXPENSE" localSheetId="8">FALSE</definedName>
    <definedName name="QBREPORTCOMPARECOL_PCTEXPENSE" localSheetId="11">FALSE</definedName>
    <definedName name="QBREPORTCOMPARECOL_PCTEXPENSE" localSheetId="14">FALSE</definedName>
    <definedName name="QBREPORTCOMPARECOL_PCTEXPENSE" localSheetId="12">FALSE</definedName>
    <definedName name="QBREPORTCOMPARECOL_PCTEXPENSE" localSheetId="9">FALSE</definedName>
    <definedName name="QBREPORTCOMPARECOL_PCTEXPENSE" localSheetId="6">FALSE</definedName>
    <definedName name="QBREPORTCOMPARECOL_PCTEXPENSE" localSheetId="13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10">FALSE</definedName>
    <definedName name="QBREPORTCOMPARECOL_PCTINCOME" localSheetId="7">FALSE</definedName>
    <definedName name="QBREPORTCOMPARECOL_PCTINCOME" localSheetId="8">FALSE</definedName>
    <definedName name="QBREPORTCOMPARECOL_PCTINCOME" localSheetId="11">FALSE</definedName>
    <definedName name="QBREPORTCOMPARECOL_PCTINCOME" localSheetId="14">FALSE</definedName>
    <definedName name="QBREPORTCOMPARECOL_PCTINCOME" localSheetId="12">FALSE</definedName>
    <definedName name="QBREPORTCOMPARECOL_PCTINCOME" localSheetId="9">FALSE</definedName>
    <definedName name="QBREPORTCOMPARECOL_PCTINCOME" localSheetId="6">FALSE</definedName>
    <definedName name="QBREPORTCOMPARECOL_PCTINCOME" localSheetId="13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10">FALSE</definedName>
    <definedName name="QBREPORTCOMPARECOL_PCTOFSALES" localSheetId="7">FALSE</definedName>
    <definedName name="QBREPORTCOMPARECOL_PCTOFSALES" localSheetId="8">FALSE</definedName>
    <definedName name="QBREPORTCOMPARECOL_PCTOFSALES" localSheetId="11">FALSE</definedName>
    <definedName name="QBREPORTCOMPARECOL_PCTOFSALES" localSheetId="14">FALSE</definedName>
    <definedName name="QBREPORTCOMPARECOL_PCTOFSALES" localSheetId="12">FALSE</definedName>
    <definedName name="QBREPORTCOMPARECOL_PCTOFSALES" localSheetId="9">FALSE</definedName>
    <definedName name="QBREPORTCOMPARECOL_PCTOFSALES" localSheetId="6">FALSE</definedName>
    <definedName name="QBREPORTCOMPARECOL_PCTOFSALES" localSheetId="13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10">FALSE</definedName>
    <definedName name="QBREPORTCOMPARECOL_PCTROW" localSheetId="7">FALSE</definedName>
    <definedName name="QBREPORTCOMPARECOL_PCTROW" localSheetId="8">FALSE</definedName>
    <definedName name="QBREPORTCOMPARECOL_PCTROW" localSheetId="11">FALSE</definedName>
    <definedName name="QBREPORTCOMPARECOL_PCTROW" localSheetId="14">FALSE</definedName>
    <definedName name="QBREPORTCOMPARECOL_PCTROW" localSheetId="12">FALSE</definedName>
    <definedName name="QBREPORTCOMPARECOL_PCTROW" localSheetId="9">FALSE</definedName>
    <definedName name="QBREPORTCOMPARECOL_PCTROW" localSheetId="6">FALSE</definedName>
    <definedName name="QBREPORTCOMPARECOL_PCTROW" localSheetId="13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10">FALSE</definedName>
    <definedName name="QBREPORTCOMPARECOL_PPDIFF" localSheetId="7">FALSE</definedName>
    <definedName name="QBREPORTCOMPARECOL_PPDIFF" localSheetId="8">FALSE</definedName>
    <definedName name="QBREPORTCOMPARECOL_PPDIFF" localSheetId="11">FALSE</definedName>
    <definedName name="QBREPORTCOMPARECOL_PPDIFF" localSheetId="14">FALSE</definedName>
    <definedName name="QBREPORTCOMPARECOL_PPDIFF" localSheetId="12">FALSE</definedName>
    <definedName name="QBREPORTCOMPARECOL_PPDIFF" localSheetId="9">FALSE</definedName>
    <definedName name="QBREPORTCOMPARECOL_PPDIFF" localSheetId="6">FALSE</definedName>
    <definedName name="QBREPORTCOMPARECOL_PPDIFF" localSheetId="13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10">FALSE</definedName>
    <definedName name="QBREPORTCOMPARECOL_PPPCT" localSheetId="7">FALSE</definedName>
    <definedName name="QBREPORTCOMPARECOL_PPPCT" localSheetId="8">FALSE</definedName>
    <definedName name="QBREPORTCOMPARECOL_PPPCT" localSheetId="11">FALSE</definedName>
    <definedName name="QBREPORTCOMPARECOL_PPPCT" localSheetId="14">FALSE</definedName>
    <definedName name="QBREPORTCOMPARECOL_PPPCT" localSheetId="12">FALSE</definedName>
    <definedName name="QBREPORTCOMPARECOL_PPPCT" localSheetId="9">FALSE</definedName>
    <definedName name="QBREPORTCOMPARECOL_PPPCT" localSheetId="6">FALSE</definedName>
    <definedName name="QBREPORTCOMPARECOL_PPPCT" localSheetId="13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10">FALSE</definedName>
    <definedName name="QBREPORTCOMPARECOL_PREVPERIOD" localSheetId="7">FALSE</definedName>
    <definedName name="QBREPORTCOMPARECOL_PREVPERIOD" localSheetId="8">FALSE</definedName>
    <definedName name="QBREPORTCOMPARECOL_PREVPERIOD" localSheetId="11">FALSE</definedName>
    <definedName name="QBREPORTCOMPARECOL_PREVPERIOD" localSheetId="14">FALSE</definedName>
    <definedName name="QBREPORTCOMPARECOL_PREVPERIOD" localSheetId="12">FALSE</definedName>
    <definedName name="QBREPORTCOMPARECOL_PREVPERIOD" localSheetId="9">FALSE</definedName>
    <definedName name="QBREPORTCOMPARECOL_PREVPERIOD" localSheetId="6">FALSE</definedName>
    <definedName name="QBREPORTCOMPARECOL_PREVPERIOD" localSheetId="13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10">FALSE</definedName>
    <definedName name="QBREPORTCOMPARECOL_PREVYEAR" localSheetId="7">FALSE</definedName>
    <definedName name="QBREPORTCOMPARECOL_PREVYEAR" localSheetId="8">FALSE</definedName>
    <definedName name="QBREPORTCOMPARECOL_PREVYEAR" localSheetId="11">FALSE</definedName>
    <definedName name="QBREPORTCOMPARECOL_PREVYEAR" localSheetId="14">FALSE</definedName>
    <definedName name="QBREPORTCOMPARECOL_PREVYEAR" localSheetId="12">FALSE</definedName>
    <definedName name="QBREPORTCOMPARECOL_PREVYEAR" localSheetId="9">FALSE</definedName>
    <definedName name="QBREPORTCOMPARECOL_PREVYEAR" localSheetId="6">FALSE</definedName>
    <definedName name="QBREPORTCOMPARECOL_PREVYEAR" localSheetId="13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10">FALSE</definedName>
    <definedName name="QBREPORTCOMPARECOL_PYDIFF" localSheetId="7">FALSE</definedName>
    <definedName name="QBREPORTCOMPARECOL_PYDIFF" localSheetId="8">FALSE</definedName>
    <definedName name="QBREPORTCOMPARECOL_PYDIFF" localSheetId="11">FALSE</definedName>
    <definedName name="QBREPORTCOMPARECOL_PYDIFF" localSheetId="14">FALSE</definedName>
    <definedName name="QBREPORTCOMPARECOL_PYDIFF" localSheetId="12">FALSE</definedName>
    <definedName name="QBREPORTCOMPARECOL_PYDIFF" localSheetId="9">FALSE</definedName>
    <definedName name="QBREPORTCOMPARECOL_PYDIFF" localSheetId="6">FALSE</definedName>
    <definedName name="QBREPORTCOMPARECOL_PYDIFF" localSheetId="13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10">FALSE</definedName>
    <definedName name="QBREPORTCOMPARECOL_PYPCT" localSheetId="7">FALSE</definedName>
    <definedName name="QBREPORTCOMPARECOL_PYPCT" localSheetId="8">FALSE</definedName>
    <definedName name="QBREPORTCOMPARECOL_PYPCT" localSheetId="11">FALSE</definedName>
    <definedName name="QBREPORTCOMPARECOL_PYPCT" localSheetId="14">FALSE</definedName>
    <definedName name="QBREPORTCOMPARECOL_PYPCT" localSheetId="12">FALSE</definedName>
    <definedName name="QBREPORTCOMPARECOL_PYPCT" localSheetId="9">FALSE</definedName>
    <definedName name="QBREPORTCOMPARECOL_PYPCT" localSheetId="6">FALSE</definedName>
    <definedName name="QBREPORTCOMPARECOL_PYPCT" localSheetId="13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10">FALSE</definedName>
    <definedName name="QBREPORTCOMPARECOL_QTY" localSheetId="7">FALSE</definedName>
    <definedName name="QBREPORTCOMPARECOL_QTY" localSheetId="8">FALSE</definedName>
    <definedName name="QBREPORTCOMPARECOL_QTY" localSheetId="11">FALSE</definedName>
    <definedName name="QBREPORTCOMPARECOL_QTY" localSheetId="14">FALSE</definedName>
    <definedName name="QBREPORTCOMPARECOL_QTY" localSheetId="12">FALSE</definedName>
    <definedName name="QBREPORTCOMPARECOL_QTY" localSheetId="9">FALSE</definedName>
    <definedName name="QBREPORTCOMPARECOL_QTY" localSheetId="6">FALSE</definedName>
    <definedName name="QBREPORTCOMPARECOL_QTY" localSheetId="13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10">FALSE</definedName>
    <definedName name="QBREPORTCOMPARECOL_RATE" localSheetId="7">FALSE</definedName>
    <definedName name="QBREPORTCOMPARECOL_RATE" localSheetId="8">FALSE</definedName>
    <definedName name="QBREPORTCOMPARECOL_RATE" localSheetId="11">FALSE</definedName>
    <definedName name="QBREPORTCOMPARECOL_RATE" localSheetId="14">FALSE</definedName>
    <definedName name="QBREPORTCOMPARECOL_RATE" localSheetId="12">FALSE</definedName>
    <definedName name="QBREPORTCOMPARECOL_RATE" localSheetId="9">FALSE</definedName>
    <definedName name="QBREPORTCOMPARECOL_RATE" localSheetId="6">FALSE</definedName>
    <definedName name="QBREPORTCOMPARECOL_RATE" localSheetId="13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10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11">FALSE</definedName>
    <definedName name="QBREPORTCOMPARECOL_TRIPBILLEDMILES" localSheetId="14">FALSE</definedName>
    <definedName name="QBREPORTCOMPARECOL_TRIPBILLEDMILES" localSheetId="12">FALSE</definedName>
    <definedName name="QBREPORTCOMPARECOL_TRIPBILLEDMILES" localSheetId="9">FALSE</definedName>
    <definedName name="QBREPORTCOMPARECOL_TRIPBILLEDMILES" localSheetId="6">FALSE</definedName>
    <definedName name="QBREPORTCOMPARECOL_TRIPBILLEDMILES" localSheetId="13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10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11">FALSE</definedName>
    <definedName name="QBREPORTCOMPARECOL_TRIPBILLINGAMOUNT" localSheetId="14">FALSE</definedName>
    <definedName name="QBREPORTCOMPARECOL_TRIPBILLINGAMOUNT" localSheetId="12">FALSE</definedName>
    <definedName name="QBREPORTCOMPARECOL_TRIPBILLINGAMOUNT" localSheetId="9">FALSE</definedName>
    <definedName name="QBREPORTCOMPARECOL_TRIPBILLINGAMOUNT" localSheetId="6">FALSE</definedName>
    <definedName name="QBREPORTCOMPARECOL_TRIPBILLINGAMOUNT" localSheetId="13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10">FALSE</definedName>
    <definedName name="QBREPORTCOMPARECOL_TRIPMILES" localSheetId="7">FALSE</definedName>
    <definedName name="QBREPORTCOMPARECOL_TRIPMILES" localSheetId="8">FALSE</definedName>
    <definedName name="QBREPORTCOMPARECOL_TRIPMILES" localSheetId="11">FALSE</definedName>
    <definedName name="QBREPORTCOMPARECOL_TRIPMILES" localSheetId="14">FALSE</definedName>
    <definedName name="QBREPORTCOMPARECOL_TRIPMILES" localSheetId="12">FALSE</definedName>
    <definedName name="QBREPORTCOMPARECOL_TRIPMILES" localSheetId="9">FALSE</definedName>
    <definedName name="QBREPORTCOMPARECOL_TRIPMILES" localSheetId="6">FALSE</definedName>
    <definedName name="QBREPORTCOMPARECOL_TRIPMILES" localSheetId="13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10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11">FALSE</definedName>
    <definedName name="QBREPORTCOMPARECOL_TRIPNOTBILLABLEMILES" localSheetId="14">FALSE</definedName>
    <definedName name="QBREPORTCOMPARECOL_TRIPNOTBILLABLEMILES" localSheetId="12">FALSE</definedName>
    <definedName name="QBREPORTCOMPARECOL_TRIPNOTBILLABLEMILES" localSheetId="9">FALSE</definedName>
    <definedName name="QBREPORTCOMPARECOL_TRIPNOTBILLABLEMILES" localSheetId="6">FALSE</definedName>
    <definedName name="QBREPORTCOMPARECOL_TRIPNOTBILLABLEMILES" localSheetId="13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10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11">FALSE</definedName>
    <definedName name="QBREPORTCOMPARECOL_TRIPTAXDEDUCTIBLEAMOUNT" localSheetId="14">FALSE</definedName>
    <definedName name="QBREPORTCOMPARECOL_TRIPTAXDEDUCTIBLEAMOUNT" localSheetId="12">FALSE</definedName>
    <definedName name="QBREPORTCOMPARECOL_TRIPTAXDEDUCTIBLEAMOUNT" localSheetId="9">FALSE</definedName>
    <definedName name="QBREPORTCOMPARECOL_TRIPTAXDEDUCTIBLEAMOUNT" localSheetId="6">FALSE</definedName>
    <definedName name="QBREPORTCOMPARECOL_TRIPTAXDEDUCTIBLEAMOUNT" localSheetId="13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10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11">FALSE</definedName>
    <definedName name="QBREPORTCOMPARECOL_TRIPUNBILLEDMILES" localSheetId="14">FALSE</definedName>
    <definedName name="QBREPORTCOMPARECOL_TRIPUNBILLEDMILES" localSheetId="12">FALSE</definedName>
    <definedName name="QBREPORTCOMPARECOL_TRIPUNBILLEDMILES" localSheetId="9">FALSE</definedName>
    <definedName name="QBREPORTCOMPARECOL_TRIPUNBILLEDMILES" localSheetId="6">FALSE</definedName>
    <definedName name="QBREPORTCOMPARECOL_TRIPUNBILLEDMILES" localSheetId="13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10">FALSE</definedName>
    <definedName name="QBREPORTCOMPARECOL_YTD" localSheetId="7">FALSE</definedName>
    <definedName name="QBREPORTCOMPARECOL_YTD" localSheetId="8">FALSE</definedName>
    <definedName name="QBREPORTCOMPARECOL_YTD" localSheetId="11">FALSE</definedName>
    <definedName name="QBREPORTCOMPARECOL_YTD" localSheetId="14">FALSE</definedName>
    <definedName name="QBREPORTCOMPARECOL_YTD" localSheetId="12">FALSE</definedName>
    <definedName name="QBREPORTCOMPARECOL_YTD" localSheetId="9">FALSE</definedName>
    <definedName name="QBREPORTCOMPARECOL_YTD" localSheetId="6">FALSE</definedName>
    <definedName name="QBREPORTCOMPARECOL_YTD" localSheetId="13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10">FALSE</definedName>
    <definedName name="QBREPORTCOMPARECOL_YTDBUDGET" localSheetId="7">FALSE</definedName>
    <definedName name="QBREPORTCOMPARECOL_YTDBUDGET" localSheetId="8">FALSE</definedName>
    <definedName name="QBREPORTCOMPARECOL_YTDBUDGET" localSheetId="11">FALSE</definedName>
    <definedName name="QBREPORTCOMPARECOL_YTDBUDGET" localSheetId="14">FALSE</definedName>
    <definedName name="QBREPORTCOMPARECOL_YTDBUDGET" localSheetId="12">FALSE</definedName>
    <definedName name="QBREPORTCOMPARECOL_YTDBUDGET" localSheetId="9">FALSE</definedName>
    <definedName name="QBREPORTCOMPARECOL_YTDBUDGET" localSheetId="6">FALSE</definedName>
    <definedName name="QBREPORTCOMPARECOL_YTDBUDGET" localSheetId="13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10">FALSE</definedName>
    <definedName name="QBREPORTCOMPARECOL_YTDPCT" localSheetId="7">FALSE</definedName>
    <definedName name="QBREPORTCOMPARECOL_YTDPCT" localSheetId="8">FALSE</definedName>
    <definedName name="QBREPORTCOMPARECOL_YTDPCT" localSheetId="11">FALSE</definedName>
    <definedName name="QBREPORTCOMPARECOL_YTDPCT" localSheetId="14">FALSE</definedName>
    <definedName name="QBREPORTCOMPARECOL_YTDPCT" localSheetId="12">FALSE</definedName>
    <definedName name="QBREPORTCOMPARECOL_YTDPCT" localSheetId="9">FALSE</definedName>
    <definedName name="QBREPORTCOMPARECOL_YTDPCT" localSheetId="6">FALSE</definedName>
    <definedName name="QBREPORTCOMPARECOL_YTDPCT" localSheetId="13">FALSE</definedName>
    <definedName name="QBREPORTROWAXIS" localSheetId="2">11</definedName>
    <definedName name="QBREPORTROWAXIS" localSheetId="3">11</definedName>
    <definedName name="QBREPORTROWAXIS" localSheetId="4">11</definedName>
    <definedName name="QBREPORTROWAXIS" localSheetId="5">11</definedName>
    <definedName name="QBREPORTROWAXIS" localSheetId="10">11</definedName>
    <definedName name="QBREPORTROWAXIS" localSheetId="7">11</definedName>
    <definedName name="QBREPORTROWAXIS" localSheetId="8">11</definedName>
    <definedName name="QBREPORTROWAXIS" localSheetId="11">11</definedName>
    <definedName name="QBREPORTROWAXIS" localSheetId="14">11</definedName>
    <definedName name="QBREPORTROWAXIS" localSheetId="12">11</definedName>
    <definedName name="QBREPORTROWAXIS" localSheetId="9">11</definedName>
    <definedName name="QBREPORTROWAXIS" localSheetId="6">11</definedName>
    <definedName name="QBREPORTROWAXIS" localSheetId="13">11</definedName>
    <definedName name="QBREPORTSUBCOLAXIS" localSheetId="2">24</definedName>
    <definedName name="QBREPORTSUBCOLAXIS" localSheetId="3">24</definedName>
    <definedName name="QBREPORTSUBCOLAXIS" localSheetId="4">24</definedName>
    <definedName name="QBREPORTSUBCOLAXIS" localSheetId="5">24</definedName>
    <definedName name="QBREPORTSUBCOLAXIS" localSheetId="10">24</definedName>
    <definedName name="QBREPORTSUBCOLAXIS" localSheetId="7">24</definedName>
    <definedName name="QBREPORTSUBCOLAXIS" localSheetId="8">24</definedName>
    <definedName name="QBREPORTSUBCOLAXIS" localSheetId="11">24</definedName>
    <definedName name="QBREPORTSUBCOLAXIS" localSheetId="14">24</definedName>
    <definedName name="QBREPORTSUBCOLAXIS" localSheetId="12">24</definedName>
    <definedName name="QBREPORTSUBCOLAXIS" localSheetId="9">24</definedName>
    <definedName name="QBREPORTSUBCOLAXIS" localSheetId="6">24</definedName>
    <definedName name="QBREPORTSUBCOLAXIS" localSheetId="13">24</definedName>
    <definedName name="QBREPORTTYPE" localSheetId="2">288</definedName>
    <definedName name="QBREPORTTYPE" localSheetId="3">288</definedName>
    <definedName name="QBREPORTTYPE" localSheetId="4">288</definedName>
    <definedName name="QBREPORTTYPE" localSheetId="5">288</definedName>
    <definedName name="QBREPORTTYPE" localSheetId="10">288</definedName>
    <definedName name="QBREPORTTYPE" localSheetId="7">288</definedName>
    <definedName name="QBREPORTTYPE" localSheetId="8">288</definedName>
    <definedName name="QBREPORTTYPE" localSheetId="11">288</definedName>
    <definedName name="QBREPORTTYPE" localSheetId="14">288</definedName>
    <definedName name="QBREPORTTYPE" localSheetId="12">288</definedName>
    <definedName name="QBREPORTTYPE" localSheetId="9">288</definedName>
    <definedName name="QBREPORTTYPE" localSheetId="6">288</definedName>
    <definedName name="QBREPORTTYPE" localSheetId="13">288</definedName>
    <definedName name="QBROWHEADERS" localSheetId="2">6</definedName>
    <definedName name="QBROWHEADERS" localSheetId="3">6</definedName>
    <definedName name="QBROWHEADERS" localSheetId="4">6</definedName>
    <definedName name="QBROWHEADERS" localSheetId="5">6</definedName>
    <definedName name="QBROWHEADERS" localSheetId="10">6</definedName>
    <definedName name="QBROWHEADERS" localSheetId="7">6</definedName>
    <definedName name="QBROWHEADERS" localSheetId="8">6</definedName>
    <definedName name="QBROWHEADERS" localSheetId="11">6</definedName>
    <definedName name="QBROWHEADERS" localSheetId="14">6</definedName>
    <definedName name="QBROWHEADERS" localSheetId="12">6</definedName>
    <definedName name="QBROWHEADERS" localSheetId="9">6</definedName>
    <definedName name="QBROWHEADERS" localSheetId="6">6</definedName>
    <definedName name="QBROWHEADERS" localSheetId="13">6</definedName>
    <definedName name="QBSTARTDATE" localSheetId="2">20150701</definedName>
    <definedName name="QBSTARTDATE" localSheetId="3">20150701</definedName>
    <definedName name="QBSTARTDATE" localSheetId="4">20150701</definedName>
    <definedName name="QBSTARTDATE" localSheetId="5">20150701</definedName>
    <definedName name="QBSTARTDATE" localSheetId="10">20150701</definedName>
    <definedName name="QBSTARTDATE" localSheetId="7">20150701</definedName>
    <definedName name="QBSTARTDATE" localSheetId="8">20150701</definedName>
    <definedName name="QBSTARTDATE" localSheetId="11">20150701</definedName>
    <definedName name="QBSTARTDATE" localSheetId="14">20150701</definedName>
    <definedName name="QBSTARTDATE" localSheetId="12">20150701</definedName>
    <definedName name="QBSTARTDATE" localSheetId="9">20150701</definedName>
    <definedName name="QBSTARTDATE" localSheetId="6">20150701</definedName>
    <definedName name="QBSTARTDATE" localSheetId="13">20150701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7" l="1"/>
  <c r="H7" i="1"/>
  <c r="C3" i="27"/>
  <c r="B3" i="27"/>
  <c r="B2" i="27"/>
  <c r="H35" i="25" l="1"/>
  <c r="G35" i="25"/>
  <c r="G9" i="25"/>
  <c r="G10" i="25" s="1"/>
  <c r="H9" i="25"/>
  <c r="H10" i="25" s="1"/>
  <c r="H36" i="25" l="1"/>
  <c r="G36" i="25"/>
  <c r="H31" i="23"/>
  <c r="G31" i="23"/>
  <c r="G7" i="23"/>
  <c r="G8" i="23" s="1"/>
  <c r="H7" i="23"/>
  <c r="H8" i="23" s="1"/>
  <c r="H32" i="23" l="1"/>
  <c r="G32" i="23"/>
  <c r="H34" i="21"/>
  <c r="G34" i="21"/>
  <c r="G10" i="21"/>
  <c r="G11" i="21" s="1"/>
  <c r="H10" i="21"/>
  <c r="H11" i="21" s="1"/>
  <c r="H35" i="21" l="1"/>
  <c r="G35" i="21"/>
  <c r="H35" i="19"/>
  <c r="G35" i="19"/>
  <c r="G9" i="19"/>
  <c r="G10" i="19" s="1"/>
  <c r="H9" i="19"/>
  <c r="H10" i="19" s="1"/>
  <c r="H36" i="19" l="1"/>
  <c r="G36" i="19"/>
  <c r="H19" i="17"/>
  <c r="G19" i="17"/>
  <c r="G9" i="17"/>
  <c r="G10" i="17" s="1"/>
  <c r="H9" i="17"/>
  <c r="H10" i="17" s="1"/>
  <c r="G20" i="17" l="1"/>
  <c r="H20" i="17"/>
  <c r="G29" i="15"/>
  <c r="G9" i="15"/>
  <c r="G10" i="15" s="1"/>
  <c r="H29" i="15"/>
  <c r="H9" i="15"/>
  <c r="H10" i="15" s="1"/>
  <c r="H30" i="15" l="1"/>
  <c r="G30" i="15"/>
  <c r="H30" i="13"/>
  <c r="G30" i="13"/>
  <c r="G11" i="13"/>
  <c r="G12" i="13" s="1"/>
  <c r="H11" i="13"/>
  <c r="H12" i="13" s="1"/>
  <c r="G31" i="13" l="1"/>
  <c r="H31" i="13"/>
  <c r="H26" i="11"/>
  <c r="G26" i="11"/>
  <c r="G9" i="11"/>
  <c r="G10" i="11" s="1"/>
  <c r="H9" i="11"/>
  <c r="H10" i="11" s="1"/>
  <c r="H27" i="11" s="1"/>
  <c r="G27" i="11" l="1"/>
  <c r="H40" i="9"/>
  <c r="G40" i="9"/>
  <c r="G15" i="9"/>
  <c r="G16" i="9" s="1"/>
  <c r="H15" i="9"/>
  <c r="H16" i="9" s="1"/>
  <c r="H41" i="9" s="1"/>
  <c r="G41" i="9" l="1"/>
  <c r="H25" i="7"/>
  <c r="G25" i="7"/>
  <c r="G7" i="7"/>
  <c r="G8" i="7" s="1"/>
  <c r="H7" i="7"/>
  <c r="H8" i="7" s="1"/>
  <c r="H26" i="7" l="1"/>
  <c r="G26" i="7"/>
  <c r="H28" i="5"/>
  <c r="G28" i="5"/>
  <c r="G8" i="5"/>
  <c r="G9" i="5" s="1"/>
  <c r="H8" i="5"/>
  <c r="H9" i="5" s="1"/>
  <c r="H29" i="5" l="1"/>
  <c r="G29" i="5"/>
  <c r="H19" i="3"/>
  <c r="G19" i="3"/>
  <c r="G7" i="3"/>
  <c r="G8" i="3" s="1"/>
  <c r="H7" i="3"/>
  <c r="H8" i="3" s="1"/>
  <c r="H20" i="3" l="1"/>
  <c r="G20" i="3"/>
  <c r="H54" i="1"/>
  <c r="G54" i="1"/>
  <c r="G22" i="1"/>
  <c r="G23" i="1" s="1"/>
  <c r="H22" i="1"/>
  <c r="H23" i="1" l="1"/>
  <c r="H55" i="1" s="1"/>
  <c r="C2" i="27"/>
  <c r="G55" i="1"/>
</calcChain>
</file>

<file path=xl/sharedStrings.xml><?xml version="1.0" encoding="utf-8"?>
<sst xmlns="http://schemas.openxmlformats.org/spreadsheetml/2006/main" count="438" uniqueCount="97">
  <si>
    <t>Admin &amp; Finance</t>
  </si>
  <si>
    <t>Jul 1 - Sep 3, 15</t>
  </si>
  <si>
    <t>Budget</t>
  </si>
  <si>
    <t>Ordinary Income/Expense</t>
  </si>
  <si>
    <t>Income</t>
  </si>
  <si>
    <t>Animal Fees</t>
  </si>
  <si>
    <t>ATV Fees</t>
  </si>
  <si>
    <t>Community Revenue Sharing</t>
  </si>
  <si>
    <t>Copier/Fax</t>
  </si>
  <si>
    <t>Fees &amp; Permits</t>
  </si>
  <si>
    <t>Land Payment Interest</t>
  </si>
  <si>
    <t>Land Sales</t>
  </si>
  <si>
    <t>Landing Fees</t>
  </si>
  <si>
    <t>Live-aboard Fees</t>
  </si>
  <si>
    <t>Miscellaneous Income</t>
  </si>
  <si>
    <t>Notary/Lamination</t>
  </si>
  <si>
    <t>Occupancy Tax</t>
  </si>
  <si>
    <t>Passport Services</t>
  </si>
  <si>
    <t>Payment in Lieu of Taxes</t>
  </si>
  <si>
    <t>Refundable Deposits</t>
  </si>
  <si>
    <t>Rental</t>
  </si>
  <si>
    <t>Sales Tax</t>
  </si>
  <si>
    <t>Total Income</t>
  </si>
  <si>
    <t>Gross Profit</t>
  </si>
  <si>
    <t>Expense</t>
  </si>
  <si>
    <t>Advertising and Promotion</t>
  </si>
  <si>
    <t>Bank Service Charges</t>
  </si>
  <si>
    <t>Bldg/Grnd Maint Repair</t>
  </si>
  <si>
    <t>Computer/Software</t>
  </si>
  <si>
    <t>Contract Labor</t>
  </si>
  <si>
    <t>Credit Card Merchant Fees</t>
  </si>
  <si>
    <t>Dues and Subscriptions</t>
  </si>
  <si>
    <t>Electricity</t>
  </si>
  <si>
    <t>Equipment Maint &amp; Repair</t>
  </si>
  <si>
    <t>Equipment Purchase</t>
  </si>
  <si>
    <t>Health Insurance</t>
  </si>
  <si>
    <t>Health Travel Reimbursement</t>
  </si>
  <si>
    <t>Heating Fuel</t>
  </si>
  <si>
    <t>AML/Insurance</t>
  </si>
  <si>
    <t>Worker's Compensation</t>
  </si>
  <si>
    <t>Insurance Expense - Other</t>
  </si>
  <si>
    <t>Interest Expense</t>
  </si>
  <si>
    <t>Internet Use</t>
  </si>
  <si>
    <t>Legal Services</t>
  </si>
  <si>
    <t>Materials and Supplies</t>
  </si>
  <si>
    <t>Miscellaneous Expense</t>
  </si>
  <si>
    <t>Payroll Taxes</t>
  </si>
  <si>
    <t>PERS</t>
  </si>
  <si>
    <t>Payroll Expenses - Other</t>
  </si>
  <si>
    <t>Postage and Freight</t>
  </si>
  <si>
    <t>Record Maintenance</t>
  </si>
  <si>
    <t>Telephone</t>
  </si>
  <si>
    <t>Training</t>
  </si>
  <si>
    <t>Travel Expense</t>
  </si>
  <si>
    <t>Total Expense</t>
  </si>
  <si>
    <t>Net Ordinary Income</t>
  </si>
  <si>
    <t>City Council</t>
  </si>
  <si>
    <t>Donations</t>
  </si>
  <si>
    <t>EMS</t>
  </si>
  <si>
    <t>Vehicle Fuel</t>
  </si>
  <si>
    <t>Vehicle Maintenance</t>
  </si>
  <si>
    <t>Fire</t>
  </si>
  <si>
    <t>Harbor</t>
  </si>
  <si>
    <t>Davidson Landing Fees</t>
  </si>
  <si>
    <t>Fishery Tax Receipts</t>
  </si>
  <si>
    <t>Grid Fees</t>
  </si>
  <si>
    <t>Harbor Fees</t>
  </si>
  <si>
    <t>Harbor Replacement</t>
  </si>
  <si>
    <t>Harbor Showers</t>
  </si>
  <si>
    <t>Harbor Replacement expense</t>
  </si>
  <si>
    <t>Law Enforcement</t>
  </si>
  <si>
    <t>Total Library</t>
  </si>
  <si>
    <t>Mini Library Grant</t>
  </si>
  <si>
    <t>Books</t>
  </si>
  <si>
    <t>Furniture, Equip &amp; Computers</t>
  </si>
  <si>
    <t>Parks &amp; Rec</t>
  </si>
  <si>
    <t>Cemetery community dev funds</t>
  </si>
  <si>
    <t>Cemetery community dev. funds</t>
  </si>
  <si>
    <t>Equipment Rental</t>
  </si>
  <si>
    <t>Repairs and Maintenance</t>
  </si>
  <si>
    <t>RV Park</t>
  </si>
  <si>
    <t>RV Park Fees</t>
  </si>
  <si>
    <t>Sewer</t>
  </si>
  <si>
    <t>Sewer Fees</t>
  </si>
  <si>
    <t>Solid Waste Fees</t>
  </si>
  <si>
    <t>Chemicals</t>
  </si>
  <si>
    <t>Testing</t>
  </si>
  <si>
    <t>Solid Waste</t>
  </si>
  <si>
    <t>Equipment Rentals</t>
  </si>
  <si>
    <t>Streets and Roads</t>
  </si>
  <si>
    <t>Water</t>
  </si>
  <si>
    <t>Water Fees</t>
  </si>
  <si>
    <t>Operating Budget</t>
  </si>
  <si>
    <t>FY16 Budget</t>
  </si>
  <si>
    <t>transfer reserve</t>
  </si>
  <si>
    <t>Net</t>
  </si>
  <si>
    <t>FY16 - July 1 to September 3,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</si>
</sst>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/>
    <xf numFmtId="49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49" fontId="4" fillId="2" borderId="0" xfId="0" applyNumberFormat="1" applyFont="1" applyFill="1"/>
    <xf numFmtId="164" fontId="4" fillId="2" borderId="0" xfId="0" applyNumberFormat="1" applyFont="1" applyFill="1"/>
    <xf numFmtId="164" fontId="4" fillId="2" borderId="4" xfId="0" applyNumberFormat="1" applyFont="1" applyFill="1" applyBorder="1"/>
    <xf numFmtId="49" fontId="4" fillId="0" borderId="5" xfId="0" applyNumberFormat="1" applyFont="1" applyBorder="1"/>
    <xf numFmtId="164" fontId="6" fillId="0" borderId="5" xfId="0" applyNumberFormat="1" applyFont="1" applyBorder="1"/>
    <xf numFmtId="49" fontId="4" fillId="0" borderId="6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164" fontId="4" fillId="0" borderId="7" xfId="0" applyNumberFormat="1" applyFont="1" applyBorder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6" fillId="0" borderId="0" xfId="0" applyNumberFormat="1" applyFont="1" applyBorder="1"/>
    <xf numFmtId="164" fontId="6" fillId="0" borderId="2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4" fontId="8" fillId="0" borderId="5" xfId="0" applyNumberFormat="1" applyFont="1" applyBorder="1"/>
    <xf numFmtId="4" fontId="8" fillId="0" borderId="12" xfId="0" applyNumberFormat="1" applyFont="1" applyBorder="1"/>
    <xf numFmtId="0" fontId="8" fillId="0" borderId="5" xfId="0" applyFont="1" applyBorder="1"/>
    <xf numFmtId="0" fontId="8" fillId="0" borderId="12" xfId="0" applyFont="1" applyBorder="1"/>
    <xf numFmtId="0" fontId="8" fillId="0" borderId="13" xfId="0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44" fontId="5" fillId="0" borderId="0" xfId="2" applyFont="1"/>
    <xf numFmtId="44" fontId="5" fillId="0" borderId="0" xfId="2" applyFont="1" applyAlignment="1">
      <alignment horizont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21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3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5.e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7.emf"/><Relationship Id="rId1" Type="http://schemas.openxmlformats.org/officeDocument/2006/relationships/image" Target="../media/image2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676275</xdr:colOff>
          <xdr:row>1</xdr:row>
          <xdr:rowOff>19050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676275</xdr:colOff>
          <xdr:row>1</xdr:row>
          <xdr:rowOff>19050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15361" name="FILTER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15362" name="HEADER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628650</xdr:colOff>
          <xdr:row>1</xdr:row>
          <xdr:rowOff>19050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628650</xdr:colOff>
          <xdr:row>1</xdr:row>
          <xdr:rowOff>19050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771525</xdr:colOff>
          <xdr:row>1</xdr:row>
          <xdr:rowOff>19050</xdr:rowOff>
        </xdr:to>
        <xdr:sp macro="" textlink="">
          <xdr:nvSpPr>
            <xdr:cNvPr id="14337" name="FILTER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771525</xdr:colOff>
          <xdr:row>1</xdr:row>
          <xdr:rowOff>19050</xdr:rowOff>
        </xdr:to>
        <xdr:sp macro="" textlink="">
          <xdr:nvSpPr>
            <xdr:cNvPr id="14338" name="HEADER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581025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581025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628650</xdr:colOff>
          <xdr:row>1</xdr:row>
          <xdr:rowOff>19050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628650</xdr:colOff>
          <xdr:row>1</xdr:row>
          <xdr:rowOff>19050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771525</xdr:colOff>
          <xdr:row>1</xdr:row>
          <xdr:rowOff>19050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771525</xdr:colOff>
          <xdr:row>1</xdr:row>
          <xdr:rowOff>19050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723900</xdr:colOff>
          <xdr:row>1</xdr:row>
          <xdr:rowOff>19050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628650</xdr:colOff>
          <xdr:row>1</xdr:row>
          <xdr:rowOff>19050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628650</xdr:colOff>
          <xdr:row>1</xdr:row>
          <xdr:rowOff>19050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676275</xdr:colOff>
          <xdr:row>1</xdr:row>
          <xdr:rowOff>19050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676275</xdr:colOff>
          <xdr:row>1</xdr:row>
          <xdr:rowOff>19050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P&amp;L%20to%20counc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Books Export Tips"/>
      <sheetName val="OVER VIEW"/>
      <sheetName val="Admin"/>
      <sheetName val="City Council"/>
      <sheetName val="EMS"/>
      <sheetName val="fIRE"/>
      <sheetName val="VPSO"/>
      <sheetName val="Library"/>
      <sheetName val="Harbor"/>
      <sheetName val="Water"/>
      <sheetName val="Solid Waste"/>
      <sheetName val="Sewer"/>
      <sheetName val="Parks"/>
      <sheetName val="Streets"/>
      <sheetName val="RV Park"/>
    </sheetNames>
    <sheetDataSet>
      <sheetData sheetId="0"/>
      <sheetData sheetId="1"/>
      <sheetData sheetId="2">
        <row r="22">
          <cell r="G22">
            <v>700500</v>
          </cell>
        </row>
        <row r="53">
          <cell r="G53">
            <v>433620.53</v>
          </cell>
        </row>
      </sheetData>
      <sheetData sheetId="3">
        <row r="7">
          <cell r="G7">
            <v>3150</v>
          </cell>
        </row>
        <row r="18">
          <cell r="G18">
            <v>26600</v>
          </cell>
        </row>
      </sheetData>
      <sheetData sheetId="4">
        <row r="8">
          <cell r="G8">
            <v>15000</v>
          </cell>
        </row>
        <row r="28">
          <cell r="G28">
            <v>21930</v>
          </cell>
        </row>
      </sheetData>
      <sheetData sheetId="5">
        <row r="7">
          <cell r="G7">
            <v>15000</v>
          </cell>
        </row>
        <row r="24">
          <cell r="G24">
            <v>16385</v>
          </cell>
        </row>
      </sheetData>
      <sheetData sheetId="6">
        <row r="9">
          <cell r="G9">
            <v>15800</v>
          </cell>
        </row>
        <row r="25">
          <cell r="G25">
            <v>17800</v>
          </cell>
        </row>
      </sheetData>
      <sheetData sheetId="7">
        <row r="11">
          <cell r="G11">
            <v>5350</v>
          </cell>
        </row>
        <row r="30">
          <cell r="G30">
            <v>7845</v>
          </cell>
        </row>
      </sheetData>
      <sheetData sheetId="8">
        <row r="15">
          <cell r="G15">
            <v>85204.9</v>
          </cell>
        </row>
        <row r="39">
          <cell r="G39">
            <v>105161.62</v>
          </cell>
        </row>
      </sheetData>
      <sheetData sheetId="9">
        <row r="9">
          <cell r="G9">
            <v>127650</v>
          </cell>
        </row>
        <row r="34">
          <cell r="G34">
            <v>163370</v>
          </cell>
        </row>
      </sheetData>
      <sheetData sheetId="10">
        <row r="10">
          <cell r="G10">
            <v>146700</v>
          </cell>
        </row>
        <row r="33">
          <cell r="G33">
            <v>107410</v>
          </cell>
        </row>
      </sheetData>
      <sheetData sheetId="11">
        <row r="8">
          <cell r="G8">
            <v>101091</v>
          </cell>
        </row>
        <row r="33">
          <cell r="G33">
            <v>145000</v>
          </cell>
        </row>
      </sheetData>
      <sheetData sheetId="12">
        <row r="9">
          <cell r="G9">
            <v>60800</v>
          </cell>
        </row>
        <row r="28">
          <cell r="G28">
            <v>84730</v>
          </cell>
        </row>
      </sheetData>
      <sheetData sheetId="13">
        <row r="7">
          <cell r="G7">
            <v>65250</v>
          </cell>
        </row>
        <row r="30">
          <cell r="G30">
            <v>219550</v>
          </cell>
        </row>
      </sheetData>
      <sheetData sheetId="14">
        <row r="8">
          <cell r="G8">
            <v>18625</v>
          </cell>
        </row>
        <row r="19">
          <cell r="G19">
            <v>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23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22.xml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image" Target="../media/image25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4.xml"/><Relationship Id="rId5" Type="http://schemas.openxmlformats.org/officeDocument/2006/relationships/image" Target="../media/image24.emf"/><Relationship Id="rId4" Type="http://schemas.openxmlformats.org/officeDocument/2006/relationships/control" Target="../activeX/activeX2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image" Target="../media/image27.emf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ontrol" Target="../activeX/activeX26.xml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" customFormat="1" x14ac:dyDescent="0.25">
      <c r="E30" s="1"/>
      <c r="F30" s="1"/>
      <c r="G30" s="1"/>
      <c r="H30" s="1"/>
    </row>
    <row r="31" spans="5:8" s="2" customFormat="1" x14ac:dyDescent="0.25">
      <c r="E31" s="1"/>
      <c r="F31" s="1"/>
      <c r="G31" s="1"/>
      <c r="H31" s="1"/>
    </row>
    <row r="32" spans="5:8" s="2" customFormat="1" x14ac:dyDescent="0.25"/>
    <row r="40" spans="2:3" x14ac:dyDescent="0.25">
      <c r="B40" s="3"/>
      <c r="C40" s="3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H32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36" sqref="I36"/>
    </sheetView>
  </sheetViews>
  <sheetFormatPr defaultRowHeight="15.75" x14ac:dyDescent="0.25"/>
  <cols>
    <col min="1" max="5" width="0.7109375" style="12" customWidth="1"/>
    <col min="6" max="6" width="31.5703125" style="12" customWidth="1"/>
    <col min="7" max="7" width="18.42578125" style="13" customWidth="1"/>
    <col min="8" max="8" width="20.8554687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89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17" t="s">
        <v>9</v>
      </c>
      <c r="F5" s="17"/>
      <c r="G5" s="18">
        <v>250</v>
      </c>
      <c r="H5" s="18">
        <v>56</v>
      </c>
    </row>
    <row r="6" spans="1:8" x14ac:dyDescent="0.25">
      <c r="A6" s="4"/>
      <c r="B6" s="4"/>
      <c r="C6" s="4"/>
      <c r="D6" s="4"/>
      <c r="E6" s="17" t="s">
        <v>21</v>
      </c>
      <c r="F6" s="17"/>
      <c r="G6" s="18">
        <v>65000</v>
      </c>
      <c r="H6" s="18">
        <v>10003.959999999999</v>
      </c>
    </row>
    <row r="7" spans="1:8" ht="16.5" thickBot="1" x14ac:dyDescent="0.3">
      <c r="A7" s="4"/>
      <c r="B7" s="4"/>
      <c r="C7" s="4"/>
      <c r="D7" s="4" t="s">
        <v>22</v>
      </c>
      <c r="E7" s="4"/>
      <c r="F7" s="4"/>
      <c r="G7" s="23">
        <f>ROUND(SUM(G4:G6),5)</f>
        <v>65250</v>
      </c>
      <c r="H7" s="23">
        <f>ROUND(SUM(H4:H6),5)</f>
        <v>10059.959999999999</v>
      </c>
    </row>
    <row r="8" spans="1:8" ht="30" customHeight="1" x14ac:dyDescent="0.25">
      <c r="A8" s="4"/>
      <c r="B8" s="4"/>
      <c r="C8" s="14" t="s">
        <v>23</v>
      </c>
      <c r="D8" s="14"/>
      <c r="E8" s="14"/>
      <c r="F8" s="14"/>
      <c r="G8" s="15">
        <f>G7</f>
        <v>65250</v>
      </c>
      <c r="H8" s="15">
        <f>H7</f>
        <v>10059.959999999999</v>
      </c>
    </row>
    <row r="9" spans="1:8" ht="30" customHeight="1" x14ac:dyDescent="0.25">
      <c r="A9" s="4"/>
      <c r="B9" s="4"/>
      <c r="C9" s="4"/>
      <c r="D9" s="4" t="s">
        <v>24</v>
      </c>
      <c r="E9" s="4"/>
      <c r="F9" s="4"/>
      <c r="G9" s="11"/>
      <c r="H9" s="11"/>
    </row>
    <row r="10" spans="1:8" x14ac:dyDescent="0.25">
      <c r="A10" s="4"/>
      <c r="B10" s="4"/>
      <c r="C10" s="4"/>
      <c r="D10" s="4"/>
      <c r="E10" s="17" t="s">
        <v>27</v>
      </c>
      <c r="F10" s="17"/>
      <c r="G10" s="18">
        <v>1000</v>
      </c>
      <c r="H10" s="18">
        <v>0</v>
      </c>
    </row>
    <row r="11" spans="1:8" x14ac:dyDescent="0.25">
      <c r="A11" s="4"/>
      <c r="B11" s="4"/>
      <c r="C11" s="4"/>
      <c r="D11" s="4"/>
      <c r="E11" s="17" t="s">
        <v>29</v>
      </c>
      <c r="F11" s="17"/>
      <c r="G11" s="18">
        <v>25000</v>
      </c>
      <c r="H11" s="18">
        <v>300</v>
      </c>
    </row>
    <row r="12" spans="1:8" x14ac:dyDescent="0.25">
      <c r="A12" s="4"/>
      <c r="B12" s="4"/>
      <c r="C12" s="4"/>
      <c r="D12" s="4"/>
      <c r="E12" s="17" t="s">
        <v>31</v>
      </c>
      <c r="F12" s="17"/>
      <c r="G12" s="18">
        <v>100</v>
      </c>
      <c r="H12" s="18">
        <v>0</v>
      </c>
    </row>
    <row r="13" spans="1:8" x14ac:dyDescent="0.25">
      <c r="A13" s="4"/>
      <c r="B13" s="4"/>
      <c r="C13" s="4"/>
      <c r="D13" s="4"/>
      <c r="E13" s="17" t="s">
        <v>32</v>
      </c>
      <c r="F13" s="17"/>
      <c r="G13" s="18">
        <v>5500</v>
      </c>
      <c r="H13" s="18">
        <v>1052.8599999999999</v>
      </c>
    </row>
    <row r="14" spans="1:8" x14ac:dyDescent="0.25">
      <c r="A14" s="4"/>
      <c r="B14" s="4"/>
      <c r="C14" s="4"/>
      <c r="D14" s="4"/>
      <c r="E14" s="17" t="s">
        <v>33</v>
      </c>
      <c r="F14" s="17"/>
      <c r="G14" s="18">
        <v>7000</v>
      </c>
      <c r="H14" s="18">
        <v>0</v>
      </c>
    </row>
    <row r="15" spans="1:8" x14ac:dyDescent="0.25">
      <c r="A15" s="4"/>
      <c r="B15" s="4"/>
      <c r="C15" s="4"/>
      <c r="D15" s="4"/>
      <c r="E15" s="17" t="s">
        <v>34</v>
      </c>
      <c r="F15" s="17"/>
      <c r="G15" s="18">
        <v>7000</v>
      </c>
      <c r="H15" s="18">
        <v>0</v>
      </c>
    </row>
    <row r="16" spans="1:8" x14ac:dyDescent="0.25">
      <c r="A16" s="4"/>
      <c r="B16" s="4"/>
      <c r="C16" s="4"/>
      <c r="D16" s="4"/>
      <c r="E16" s="17" t="s">
        <v>78</v>
      </c>
      <c r="F16" s="17"/>
      <c r="G16" s="18">
        <v>500</v>
      </c>
      <c r="H16" s="18">
        <v>0</v>
      </c>
    </row>
    <row r="17" spans="1:8" x14ac:dyDescent="0.25">
      <c r="A17" s="4"/>
      <c r="B17" s="4"/>
      <c r="C17" s="4"/>
      <c r="D17" s="4"/>
      <c r="E17" s="17" t="s">
        <v>35</v>
      </c>
      <c r="F17" s="17"/>
      <c r="G17" s="18">
        <v>25000</v>
      </c>
      <c r="H17" s="18">
        <v>5140</v>
      </c>
    </row>
    <row r="18" spans="1:8" x14ac:dyDescent="0.25">
      <c r="A18" s="4"/>
      <c r="B18" s="4"/>
      <c r="C18" s="4"/>
      <c r="D18" s="4"/>
      <c r="E18" s="17" t="s">
        <v>37</v>
      </c>
      <c r="F18" s="17"/>
      <c r="G18" s="18">
        <v>2000</v>
      </c>
      <c r="H18" s="18">
        <v>0</v>
      </c>
    </row>
    <row r="19" spans="1:8" x14ac:dyDescent="0.25">
      <c r="A19" s="4"/>
      <c r="B19" s="4"/>
      <c r="C19" s="4"/>
      <c r="D19" s="4"/>
      <c r="E19" s="17"/>
      <c r="F19" s="17" t="s">
        <v>38</v>
      </c>
      <c r="G19" s="18">
        <v>4000</v>
      </c>
      <c r="H19" s="18">
        <v>3633</v>
      </c>
    </row>
    <row r="20" spans="1:8" x14ac:dyDescent="0.25">
      <c r="A20" s="4"/>
      <c r="B20" s="4"/>
      <c r="C20" s="4"/>
      <c r="D20" s="4"/>
      <c r="E20" s="17"/>
      <c r="F20" s="17" t="s">
        <v>39</v>
      </c>
      <c r="G20" s="18">
        <v>7100</v>
      </c>
      <c r="H20" s="18">
        <v>10907.48</v>
      </c>
    </row>
    <row r="21" spans="1:8" ht="18.75" customHeight="1" x14ac:dyDescent="0.25">
      <c r="A21" s="4"/>
      <c r="B21" s="4"/>
      <c r="C21" s="4"/>
      <c r="D21" s="4"/>
      <c r="E21" s="17" t="s">
        <v>44</v>
      </c>
      <c r="F21" s="17"/>
      <c r="G21" s="18">
        <v>10000</v>
      </c>
      <c r="H21" s="18">
        <v>2808.27</v>
      </c>
    </row>
    <row r="22" spans="1:8" x14ac:dyDescent="0.25">
      <c r="A22" s="4"/>
      <c r="B22" s="4"/>
      <c r="C22" s="4"/>
      <c r="D22" s="4"/>
      <c r="E22" s="17" t="s">
        <v>45</v>
      </c>
      <c r="F22" s="17"/>
      <c r="G22" s="18">
        <v>200</v>
      </c>
      <c r="H22" s="18">
        <v>0</v>
      </c>
    </row>
    <row r="23" spans="1:8" x14ac:dyDescent="0.25">
      <c r="A23" s="4"/>
      <c r="B23" s="4"/>
      <c r="C23" s="4"/>
      <c r="D23" s="4"/>
      <c r="E23" s="17"/>
      <c r="F23" s="17" t="s">
        <v>46</v>
      </c>
      <c r="G23" s="18">
        <v>3000</v>
      </c>
      <c r="H23" s="18">
        <v>216.11</v>
      </c>
    </row>
    <row r="24" spans="1:8" x14ac:dyDescent="0.25">
      <c r="A24" s="4"/>
      <c r="B24" s="4"/>
      <c r="C24" s="4"/>
      <c r="D24" s="4"/>
      <c r="E24" s="17"/>
      <c r="F24" s="17" t="s">
        <v>47</v>
      </c>
      <c r="G24" s="18">
        <v>15000</v>
      </c>
      <c r="H24" s="18">
        <v>0</v>
      </c>
    </row>
    <row r="25" spans="1:8" x14ac:dyDescent="0.25">
      <c r="A25" s="4"/>
      <c r="B25" s="4"/>
      <c r="C25" s="4"/>
      <c r="D25" s="4"/>
      <c r="E25" s="17"/>
      <c r="F25" s="17" t="s">
        <v>48</v>
      </c>
      <c r="G25" s="18">
        <v>90600</v>
      </c>
      <c r="H25" s="18">
        <v>17435.849999999999</v>
      </c>
    </row>
    <row r="26" spans="1:8" ht="18.75" customHeight="1" x14ac:dyDescent="0.25">
      <c r="A26" s="4"/>
      <c r="B26" s="4"/>
      <c r="C26" s="4"/>
      <c r="D26" s="4"/>
      <c r="E26" s="17" t="s">
        <v>49</v>
      </c>
      <c r="F26" s="17"/>
      <c r="G26" s="18">
        <v>2500</v>
      </c>
      <c r="H26" s="18">
        <v>0</v>
      </c>
    </row>
    <row r="27" spans="1:8" x14ac:dyDescent="0.25">
      <c r="A27" s="4"/>
      <c r="B27" s="4"/>
      <c r="C27" s="4"/>
      <c r="D27" s="4"/>
      <c r="E27" s="17" t="s">
        <v>52</v>
      </c>
      <c r="F27" s="17"/>
      <c r="G27" s="18">
        <v>750</v>
      </c>
      <c r="H27" s="18">
        <v>0</v>
      </c>
    </row>
    <row r="28" spans="1:8" x14ac:dyDescent="0.25">
      <c r="A28" s="4"/>
      <c r="B28" s="4"/>
      <c r="C28" s="4"/>
      <c r="D28" s="4"/>
      <c r="E28" s="17" t="s">
        <v>53</v>
      </c>
      <c r="F28" s="17"/>
      <c r="G28" s="18">
        <v>800</v>
      </c>
      <c r="H28" s="18">
        <v>0</v>
      </c>
    </row>
    <row r="29" spans="1:8" x14ac:dyDescent="0.25">
      <c r="A29" s="4"/>
      <c r="B29" s="4"/>
      <c r="C29" s="4"/>
      <c r="D29" s="4"/>
      <c r="E29" s="17" t="s">
        <v>59</v>
      </c>
      <c r="F29" s="17"/>
      <c r="G29" s="18">
        <v>6000</v>
      </c>
      <c r="H29" s="18">
        <v>431.32</v>
      </c>
    </row>
    <row r="30" spans="1:8" x14ac:dyDescent="0.25">
      <c r="A30" s="4"/>
      <c r="B30" s="4"/>
      <c r="C30" s="4"/>
      <c r="D30" s="4"/>
      <c r="E30" s="17" t="s">
        <v>60</v>
      </c>
      <c r="F30" s="17"/>
      <c r="G30" s="18">
        <v>6500</v>
      </c>
      <c r="H30" s="18">
        <v>0</v>
      </c>
    </row>
    <row r="31" spans="1:8" ht="16.5" thickBot="1" x14ac:dyDescent="0.3">
      <c r="A31" s="4"/>
      <c r="B31" s="4"/>
      <c r="C31" s="4"/>
      <c r="D31" s="4" t="s">
        <v>54</v>
      </c>
      <c r="E31" s="4"/>
      <c r="F31" s="4"/>
      <c r="G31" s="24">
        <f>SUM(G10:G30)</f>
        <v>219550</v>
      </c>
      <c r="H31" s="24">
        <f>SUM(H10:H30)</f>
        <v>41924.89</v>
      </c>
    </row>
    <row r="32" spans="1:8" ht="30" customHeight="1" x14ac:dyDescent="0.25">
      <c r="A32" s="4"/>
      <c r="B32" s="14" t="s">
        <v>55</v>
      </c>
      <c r="C32" s="14"/>
      <c r="D32" s="14"/>
      <c r="E32" s="14"/>
      <c r="F32" s="14"/>
      <c r="G32" s="16">
        <f>ROUND(G3+G8-G31,5)</f>
        <v>-154300</v>
      </c>
      <c r="H32" s="16">
        <f>ROUND(H3+H8-H31,5)</f>
        <v>-31864.93</v>
      </c>
    </row>
  </sheetData>
  <pageMargins left="0.7" right="0.7" top="0.75" bottom="0.75" header="0.1" footer="0.3"/>
  <pageSetup orientation="portrait" r:id="rId1"/>
  <headerFooter>
    <oddHeader>&amp;L&amp;"Arial,Bold"&amp;8 2:27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676275</xdr:colOff>
                <xdr:row>1</xdr:row>
                <xdr:rowOff>19050</xdr:rowOff>
              </to>
            </anchor>
          </controlPr>
        </control>
      </mc:Choice>
      <mc:Fallback>
        <control shapeId="17409" r:id="rId4" name="FILTER"/>
      </mc:Fallback>
    </mc:AlternateContent>
    <mc:AlternateContent xmlns:mc="http://schemas.openxmlformats.org/markup-compatibility/2006">
      <mc:Choice Requires="x14">
        <control shapeId="174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676275</xdr:colOff>
                <xdr:row>1</xdr:row>
                <xdr:rowOff>19050</xdr:rowOff>
              </to>
            </anchor>
          </controlPr>
        </control>
      </mc:Choice>
      <mc:Fallback>
        <control shapeId="17410" r:id="rId6" name="HEAD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J23" sqref="J23"/>
    </sheetView>
  </sheetViews>
  <sheetFormatPr defaultRowHeight="15.75" x14ac:dyDescent="0.25"/>
  <cols>
    <col min="1" max="5" width="0.5703125" style="12" customWidth="1"/>
    <col min="6" max="6" width="29.42578125" style="12" customWidth="1"/>
    <col min="7" max="7" width="16.7109375" style="13" customWidth="1"/>
    <col min="8" max="8" width="20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62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63</v>
      </c>
      <c r="F5" s="4"/>
      <c r="G5" s="11">
        <v>15000</v>
      </c>
      <c r="H5" s="11">
        <v>1866.71</v>
      </c>
    </row>
    <row r="6" spans="1:8" x14ac:dyDescent="0.25">
      <c r="A6" s="4"/>
      <c r="B6" s="4"/>
      <c r="C6" s="4"/>
      <c r="D6" s="4"/>
      <c r="E6" s="4" t="s">
        <v>9</v>
      </c>
      <c r="F6" s="4"/>
      <c r="G6" s="11">
        <v>50</v>
      </c>
      <c r="H6" s="11">
        <v>100</v>
      </c>
    </row>
    <row r="7" spans="1:8" x14ac:dyDescent="0.25">
      <c r="A7" s="4"/>
      <c r="B7" s="4"/>
      <c r="C7" s="4"/>
      <c r="D7" s="4"/>
      <c r="E7" s="4" t="s">
        <v>64</v>
      </c>
      <c r="F7" s="4"/>
      <c r="G7" s="11">
        <v>7704.9</v>
      </c>
      <c r="H7" s="11">
        <v>0</v>
      </c>
    </row>
    <row r="8" spans="1:8" x14ac:dyDescent="0.25">
      <c r="A8" s="4"/>
      <c r="B8" s="4"/>
      <c r="C8" s="4"/>
      <c r="D8" s="4"/>
      <c r="E8" s="4" t="s">
        <v>65</v>
      </c>
      <c r="F8" s="4"/>
      <c r="G8" s="11">
        <v>450</v>
      </c>
      <c r="H8" s="11">
        <v>87.75</v>
      </c>
    </row>
    <row r="9" spans="1:8" x14ac:dyDescent="0.25">
      <c r="A9" s="4"/>
      <c r="B9" s="4"/>
      <c r="C9" s="4"/>
      <c r="D9" s="4"/>
      <c r="E9" s="4" t="s">
        <v>66</v>
      </c>
      <c r="F9" s="4"/>
      <c r="G9" s="11">
        <v>43000</v>
      </c>
      <c r="H9" s="11">
        <v>13374.84</v>
      </c>
    </row>
    <row r="10" spans="1:8" x14ac:dyDescent="0.25">
      <c r="A10" s="4"/>
      <c r="B10" s="4"/>
      <c r="C10" s="4"/>
      <c r="D10" s="4"/>
      <c r="E10" s="4" t="s">
        <v>67</v>
      </c>
      <c r="F10" s="4"/>
      <c r="G10" s="11">
        <v>6500</v>
      </c>
      <c r="H10" s="11">
        <v>0</v>
      </c>
    </row>
    <row r="11" spans="1:8" x14ac:dyDescent="0.25">
      <c r="A11" s="4"/>
      <c r="B11" s="4"/>
      <c r="C11" s="4"/>
      <c r="D11" s="4"/>
      <c r="E11" s="4" t="s">
        <v>68</v>
      </c>
      <c r="F11" s="4"/>
      <c r="G11" s="11">
        <v>1500</v>
      </c>
      <c r="H11" s="11">
        <v>398</v>
      </c>
    </row>
    <row r="12" spans="1:8" x14ac:dyDescent="0.25">
      <c r="A12" s="4"/>
      <c r="B12" s="4"/>
      <c r="C12" s="4"/>
      <c r="D12" s="4"/>
      <c r="E12" s="4" t="s">
        <v>13</v>
      </c>
      <c r="F12" s="4"/>
      <c r="G12" s="11">
        <v>2000</v>
      </c>
      <c r="H12" s="11">
        <v>1624.26</v>
      </c>
    </row>
    <row r="13" spans="1:8" x14ac:dyDescent="0.25">
      <c r="A13" s="4"/>
      <c r="B13" s="4"/>
      <c r="C13" s="4"/>
      <c r="D13" s="4"/>
      <c r="E13" s="4" t="s">
        <v>14</v>
      </c>
      <c r="F13" s="4"/>
      <c r="G13" s="11">
        <v>5000</v>
      </c>
      <c r="H13" s="11">
        <v>847.6</v>
      </c>
    </row>
    <row r="14" spans="1:8" ht="16.5" thickBot="1" x14ac:dyDescent="0.3">
      <c r="A14" s="4"/>
      <c r="B14" s="4"/>
      <c r="C14" s="4"/>
      <c r="D14" s="4"/>
      <c r="E14" s="4" t="s">
        <v>21</v>
      </c>
      <c r="F14" s="4"/>
      <c r="G14" s="25">
        <v>4000</v>
      </c>
      <c r="H14" s="25">
        <v>757.23</v>
      </c>
    </row>
    <row r="15" spans="1:8" ht="16.5" thickBot="1" x14ac:dyDescent="0.3">
      <c r="A15" s="4"/>
      <c r="B15" s="4"/>
      <c r="C15" s="4"/>
      <c r="D15" s="4" t="s">
        <v>22</v>
      </c>
      <c r="E15" s="4"/>
      <c r="F15" s="4"/>
      <c r="G15" s="21">
        <f>ROUND(SUM(G4:G14),5)</f>
        <v>85204.9</v>
      </c>
      <c r="H15" s="21">
        <f>ROUND(SUM(H4:H14),5)</f>
        <v>19056.39</v>
      </c>
    </row>
    <row r="16" spans="1:8" ht="30" customHeight="1" x14ac:dyDescent="0.25">
      <c r="A16" s="4"/>
      <c r="B16" s="4"/>
      <c r="C16" s="4" t="s">
        <v>23</v>
      </c>
      <c r="D16" s="14"/>
      <c r="E16" s="14"/>
      <c r="F16" s="14"/>
      <c r="G16" s="15">
        <f>G15</f>
        <v>85204.9</v>
      </c>
      <c r="H16" s="15">
        <f>H15</f>
        <v>19056.39</v>
      </c>
    </row>
    <row r="17" spans="1:8" ht="30" customHeight="1" x14ac:dyDescent="0.25">
      <c r="A17" s="4"/>
      <c r="B17" s="4"/>
      <c r="C17" s="4"/>
      <c r="D17" s="4" t="s">
        <v>24</v>
      </c>
      <c r="E17" s="4"/>
      <c r="F17" s="4"/>
      <c r="G17" s="11"/>
      <c r="H17" s="11"/>
    </row>
    <row r="18" spans="1:8" x14ac:dyDescent="0.25">
      <c r="A18" s="4"/>
      <c r="B18" s="4"/>
      <c r="C18" s="4"/>
      <c r="D18" s="4"/>
      <c r="E18" s="4" t="s">
        <v>27</v>
      </c>
      <c r="F18" s="4"/>
      <c r="G18" s="11">
        <v>150</v>
      </c>
      <c r="H18" s="11">
        <v>0</v>
      </c>
    </row>
    <row r="19" spans="1:8" x14ac:dyDescent="0.25">
      <c r="A19" s="4"/>
      <c r="B19" s="4"/>
      <c r="C19" s="4"/>
      <c r="D19" s="4"/>
      <c r="E19" s="4" t="s">
        <v>29</v>
      </c>
      <c r="F19" s="4"/>
      <c r="G19" s="11">
        <v>2500</v>
      </c>
      <c r="H19" s="11">
        <v>73.5</v>
      </c>
    </row>
    <row r="20" spans="1:8" x14ac:dyDescent="0.25">
      <c r="A20" s="4"/>
      <c r="B20" s="4"/>
      <c r="C20" s="4"/>
      <c r="D20" s="4"/>
      <c r="E20" s="4" t="s">
        <v>31</v>
      </c>
      <c r="F20" s="4"/>
      <c r="G20" s="11">
        <v>200</v>
      </c>
      <c r="H20" s="11">
        <v>150</v>
      </c>
    </row>
    <row r="21" spans="1:8" x14ac:dyDescent="0.25">
      <c r="A21" s="4"/>
      <c r="B21" s="4"/>
      <c r="C21" s="4"/>
      <c r="D21" s="4"/>
      <c r="E21" s="4" t="s">
        <v>32</v>
      </c>
      <c r="F21" s="4"/>
      <c r="G21" s="11">
        <v>7000</v>
      </c>
      <c r="H21" s="11">
        <v>1368.31</v>
      </c>
    </row>
    <row r="22" spans="1:8" x14ac:dyDescent="0.25">
      <c r="A22" s="4"/>
      <c r="B22" s="4"/>
      <c r="C22" s="4"/>
      <c r="D22" s="4"/>
      <c r="E22" s="4" t="s">
        <v>33</v>
      </c>
      <c r="F22" s="4"/>
      <c r="G22" s="11">
        <v>2000</v>
      </c>
      <c r="H22" s="11">
        <v>0</v>
      </c>
    </row>
    <row r="23" spans="1:8" x14ac:dyDescent="0.25">
      <c r="A23" s="4"/>
      <c r="B23" s="4"/>
      <c r="C23" s="4"/>
      <c r="D23" s="4"/>
      <c r="E23" s="4" t="s">
        <v>34</v>
      </c>
      <c r="F23" s="4"/>
      <c r="G23" s="11">
        <v>1000</v>
      </c>
      <c r="H23" s="11">
        <v>82.06</v>
      </c>
    </row>
    <row r="24" spans="1:8" x14ac:dyDescent="0.25">
      <c r="A24" s="4"/>
      <c r="B24" s="4"/>
      <c r="C24" s="4"/>
      <c r="D24" s="4"/>
      <c r="E24" s="4" t="s">
        <v>69</v>
      </c>
      <c r="F24" s="4"/>
      <c r="G24" s="11">
        <v>6500</v>
      </c>
      <c r="H24" s="11">
        <v>0</v>
      </c>
    </row>
    <row r="25" spans="1:8" x14ac:dyDescent="0.25">
      <c r="A25" s="4"/>
      <c r="B25" s="4"/>
      <c r="C25" s="4"/>
      <c r="D25" s="4"/>
      <c r="E25" s="4" t="s">
        <v>35</v>
      </c>
      <c r="F25" s="4"/>
      <c r="G25" s="11">
        <v>7000</v>
      </c>
      <c r="H25" s="11">
        <v>1306.7</v>
      </c>
    </row>
    <row r="26" spans="1:8" x14ac:dyDescent="0.25">
      <c r="A26" s="4"/>
      <c r="B26" s="4"/>
      <c r="C26" s="4"/>
      <c r="D26" s="4"/>
      <c r="E26" s="4"/>
      <c r="F26" s="4" t="s">
        <v>38</v>
      </c>
      <c r="G26" s="11">
        <v>2500</v>
      </c>
      <c r="H26" s="11">
        <v>2908</v>
      </c>
    </row>
    <row r="27" spans="1:8" ht="16.5" thickBot="1" x14ac:dyDescent="0.3">
      <c r="A27" s="4"/>
      <c r="B27" s="4"/>
      <c r="C27" s="4"/>
      <c r="D27" s="4"/>
      <c r="E27" s="4"/>
      <c r="F27" s="4" t="s">
        <v>39</v>
      </c>
      <c r="G27" s="26">
        <v>11000</v>
      </c>
      <c r="H27" s="26">
        <v>5294.34</v>
      </c>
    </row>
    <row r="28" spans="1:8" ht="18" customHeight="1" x14ac:dyDescent="0.25">
      <c r="A28" s="4"/>
      <c r="B28" s="4"/>
      <c r="C28" s="4"/>
      <c r="D28" s="4"/>
      <c r="E28" s="4" t="s">
        <v>42</v>
      </c>
      <c r="F28" s="4"/>
      <c r="G28" s="11">
        <v>450</v>
      </c>
      <c r="H28" s="11">
        <v>159.9</v>
      </c>
    </row>
    <row r="29" spans="1:8" x14ac:dyDescent="0.25">
      <c r="A29" s="4"/>
      <c r="B29" s="4"/>
      <c r="C29" s="4"/>
      <c r="D29" s="4"/>
      <c r="E29" s="4" t="s">
        <v>44</v>
      </c>
      <c r="F29" s="4"/>
      <c r="G29" s="11">
        <v>4500</v>
      </c>
      <c r="H29" s="11">
        <v>489.34</v>
      </c>
    </row>
    <row r="30" spans="1:8" x14ac:dyDescent="0.25">
      <c r="A30" s="4"/>
      <c r="B30" s="4"/>
      <c r="C30" s="4"/>
      <c r="D30" s="4"/>
      <c r="E30" s="4" t="s">
        <v>45</v>
      </c>
      <c r="F30" s="4"/>
      <c r="G30" s="11">
        <v>150</v>
      </c>
      <c r="H30" s="11">
        <v>0</v>
      </c>
    </row>
    <row r="31" spans="1:8" x14ac:dyDescent="0.25">
      <c r="A31" s="4"/>
      <c r="B31" s="4"/>
      <c r="C31" s="4"/>
      <c r="D31" s="4"/>
      <c r="E31" s="4"/>
      <c r="F31" s="4" t="s">
        <v>46</v>
      </c>
      <c r="G31" s="11">
        <v>614</v>
      </c>
      <c r="H31" s="11">
        <v>128.37</v>
      </c>
    </row>
    <row r="32" spans="1:8" x14ac:dyDescent="0.25">
      <c r="A32" s="4"/>
      <c r="B32" s="4"/>
      <c r="C32" s="4"/>
      <c r="D32" s="4"/>
      <c r="E32" s="4"/>
      <c r="F32" s="4" t="s">
        <v>47</v>
      </c>
      <c r="G32" s="11">
        <v>9952</v>
      </c>
      <c r="H32" s="11">
        <v>0</v>
      </c>
    </row>
    <row r="33" spans="1:8" ht="16.5" thickBot="1" x14ac:dyDescent="0.3">
      <c r="A33" s="4"/>
      <c r="B33" s="4"/>
      <c r="C33" s="4"/>
      <c r="D33" s="4"/>
      <c r="E33" s="4"/>
      <c r="F33" s="4" t="s">
        <v>48</v>
      </c>
      <c r="G33" s="26">
        <v>45145.62</v>
      </c>
      <c r="H33" s="26">
        <v>9601.76</v>
      </c>
    </row>
    <row r="34" spans="1:8" ht="17.25" customHeight="1" x14ac:dyDescent="0.25">
      <c r="A34" s="4"/>
      <c r="B34" s="4"/>
      <c r="C34" s="4"/>
      <c r="D34" s="4"/>
      <c r="E34" s="4" t="s">
        <v>49</v>
      </c>
      <c r="F34" s="4"/>
      <c r="G34" s="11">
        <v>350</v>
      </c>
      <c r="H34" s="11">
        <v>0</v>
      </c>
    </row>
    <row r="35" spans="1:8" x14ac:dyDescent="0.25">
      <c r="A35" s="4"/>
      <c r="B35" s="4"/>
      <c r="C35" s="4"/>
      <c r="D35" s="4"/>
      <c r="E35" s="4" t="s">
        <v>51</v>
      </c>
      <c r="F35" s="4"/>
      <c r="G35" s="11">
        <v>700</v>
      </c>
      <c r="H35" s="11">
        <v>80.66</v>
      </c>
    </row>
    <row r="36" spans="1:8" x14ac:dyDescent="0.25">
      <c r="A36" s="4"/>
      <c r="B36" s="4"/>
      <c r="C36" s="4"/>
      <c r="D36" s="4"/>
      <c r="E36" s="4" t="s">
        <v>52</v>
      </c>
      <c r="F36" s="4"/>
      <c r="G36" s="11">
        <v>1200</v>
      </c>
      <c r="H36" s="11">
        <v>0</v>
      </c>
    </row>
    <row r="37" spans="1:8" x14ac:dyDescent="0.25">
      <c r="A37" s="4"/>
      <c r="B37" s="4"/>
      <c r="C37" s="4"/>
      <c r="D37" s="4"/>
      <c r="E37" s="4" t="s">
        <v>53</v>
      </c>
      <c r="F37" s="4"/>
      <c r="G37" s="11">
        <v>1000</v>
      </c>
      <c r="H37" s="11">
        <v>0</v>
      </c>
    </row>
    <row r="38" spans="1:8" x14ac:dyDescent="0.25">
      <c r="A38" s="4"/>
      <c r="B38" s="4"/>
      <c r="C38" s="4"/>
      <c r="D38" s="4"/>
      <c r="E38" s="4" t="s">
        <v>59</v>
      </c>
      <c r="F38" s="4"/>
      <c r="G38" s="11">
        <v>750</v>
      </c>
      <c r="H38" s="11">
        <v>157.41</v>
      </c>
    </row>
    <row r="39" spans="1:8" ht="16.5" thickBot="1" x14ac:dyDescent="0.3">
      <c r="A39" s="4"/>
      <c r="B39" s="4"/>
      <c r="C39" s="4"/>
      <c r="D39" s="4"/>
      <c r="E39" s="4" t="s">
        <v>60</v>
      </c>
      <c r="F39" s="4"/>
      <c r="G39" s="25">
        <v>500</v>
      </c>
      <c r="H39" s="25">
        <v>312.79000000000002</v>
      </c>
    </row>
    <row r="40" spans="1:8" ht="16.5" thickBot="1" x14ac:dyDescent="0.3">
      <c r="A40" s="4"/>
      <c r="B40" s="4"/>
      <c r="C40" s="4"/>
      <c r="D40" s="4" t="s">
        <v>54</v>
      </c>
      <c r="E40" s="4"/>
      <c r="F40" s="4"/>
      <c r="G40" s="27">
        <f>SUM(G18:G39)</f>
        <v>105161.62</v>
      </c>
      <c r="H40" s="27">
        <f>SUM(H18:H39)</f>
        <v>22113.14</v>
      </c>
    </row>
    <row r="41" spans="1:8" ht="30" customHeight="1" x14ac:dyDescent="0.25">
      <c r="A41" s="4"/>
      <c r="B41" s="4" t="s">
        <v>55</v>
      </c>
      <c r="C41" s="14"/>
      <c r="D41" s="14"/>
      <c r="E41" s="14"/>
      <c r="F41" s="14"/>
      <c r="G41" s="16">
        <f>ROUND(G3+G16-G40,5)</f>
        <v>-19956.72</v>
      </c>
      <c r="H41" s="16">
        <f>ROUND(H3+H16-H40,5)</f>
        <v>-3056.75</v>
      </c>
    </row>
  </sheetData>
  <pageMargins left="0.7" right="0.7" top="0.75" bottom="0.75" header="0.1" footer="0.3"/>
  <pageSetup orientation="portrait" r:id="rId1"/>
  <headerFooter>
    <oddHeader>&amp;L&amp;"Arial,Bold"&amp;8 1:56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20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20" sqref="I20"/>
    </sheetView>
  </sheetViews>
  <sheetFormatPr defaultRowHeight="15.75" x14ac:dyDescent="0.25"/>
  <cols>
    <col min="1" max="5" width="0.7109375" style="12" customWidth="1"/>
    <col min="6" max="6" width="31.7109375" style="12" customWidth="1"/>
    <col min="7" max="7" width="16" style="13" customWidth="1"/>
    <col min="8" max="8" width="24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80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9</v>
      </c>
      <c r="F5" s="4"/>
      <c r="G5" s="11">
        <v>0</v>
      </c>
      <c r="H5" s="11">
        <v>-10</v>
      </c>
    </row>
    <row r="6" spans="1:8" x14ac:dyDescent="0.25">
      <c r="A6" s="4"/>
      <c r="B6" s="4"/>
      <c r="C6" s="4"/>
      <c r="D6" s="4"/>
      <c r="E6" s="4" t="s">
        <v>19</v>
      </c>
      <c r="F6" s="4"/>
      <c r="G6" s="11">
        <v>0</v>
      </c>
      <c r="H6" s="11">
        <v>125</v>
      </c>
    </row>
    <row r="7" spans="1:8" x14ac:dyDescent="0.25">
      <c r="A7" s="4"/>
      <c r="B7" s="4"/>
      <c r="C7" s="4"/>
      <c r="D7" s="4"/>
      <c r="E7" s="4" t="s">
        <v>81</v>
      </c>
      <c r="F7" s="4"/>
      <c r="G7" s="11">
        <v>17500</v>
      </c>
      <c r="H7" s="11">
        <v>5401.42</v>
      </c>
    </row>
    <row r="8" spans="1:8" ht="16.5" thickBot="1" x14ac:dyDescent="0.3">
      <c r="A8" s="4"/>
      <c r="B8" s="4"/>
      <c r="C8" s="4"/>
      <c r="D8" s="4"/>
      <c r="E8" s="4" t="s">
        <v>21</v>
      </c>
      <c r="F8" s="4"/>
      <c r="G8" s="25">
        <v>1125</v>
      </c>
      <c r="H8" s="25">
        <v>295.7</v>
      </c>
    </row>
    <row r="9" spans="1:8" ht="16.5" thickBot="1" x14ac:dyDescent="0.3">
      <c r="A9" s="4"/>
      <c r="B9" s="4"/>
      <c r="C9" s="4"/>
      <c r="D9" s="4" t="s">
        <v>22</v>
      </c>
      <c r="E9" s="4"/>
      <c r="F9" s="4"/>
      <c r="G9" s="21">
        <f>ROUND(SUM(G4:G8),5)</f>
        <v>18625</v>
      </c>
      <c r="H9" s="21">
        <f>ROUND(SUM(H4:H8),5)</f>
        <v>5812.12</v>
      </c>
    </row>
    <row r="10" spans="1:8" ht="30" customHeight="1" x14ac:dyDescent="0.25">
      <c r="A10" s="4"/>
      <c r="B10" s="4"/>
      <c r="C10" s="4" t="s">
        <v>23</v>
      </c>
      <c r="D10" s="4"/>
      <c r="E10" s="14"/>
      <c r="F10" s="14"/>
      <c r="G10" s="15">
        <f>G9</f>
        <v>18625</v>
      </c>
      <c r="H10" s="15">
        <f>H9</f>
        <v>5812.12</v>
      </c>
    </row>
    <row r="11" spans="1:8" ht="30" customHeight="1" x14ac:dyDescent="0.25">
      <c r="A11" s="4"/>
      <c r="B11" s="4"/>
      <c r="C11" s="4"/>
      <c r="D11" s="4" t="s">
        <v>24</v>
      </c>
      <c r="E11" s="4"/>
      <c r="F11" s="4"/>
      <c r="G11" s="11"/>
      <c r="H11" s="11"/>
    </row>
    <row r="12" spans="1:8" x14ac:dyDescent="0.25">
      <c r="A12" s="4"/>
      <c r="B12" s="4"/>
      <c r="C12" s="4"/>
      <c r="D12" s="4"/>
      <c r="E12" s="4" t="s">
        <v>27</v>
      </c>
      <c r="F12" s="4"/>
      <c r="G12" s="11">
        <v>2000</v>
      </c>
      <c r="H12" s="11">
        <v>0</v>
      </c>
    </row>
    <row r="13" spans="1:8" x14ac:dyDescent="0.25">
      <c r="A13" s="4"/>
      <c r="B13" s="4"/>
      <c r="C13" s="4"/>
      <c r="D13" s="4"/>
      <c r="E13" s="4" t="s">
        <v>31</v>
      </c>
      <c r="F13" s="4"/>
      <c r="G13" s="11">
        <v>50</v>
      </c>
      <c r="H13" s="11">
        <v>0</v>
      </c>
    </row>
    <row r="14" spans="1:8" x14ac:dyDescent="0.25">
      <c r="A14" s="4"/>
      <c r="B14" s="4"/>
      <c r="C14" s="4"/>
      <c r="D14" s="4"/>
      <c r="E14" s="4" t="s">
        <v>32</v>
      </c>
      <c r="F14" s="4"/>
      <c r="G14" s="11">
        <v>500</v>
      </c>
      <c r="H14" s="11">
        <v>114.02</v>
      </c>
    </row>
    <row r="15" spans="1:8" x14ac:dyDescent="0.25">
      <c r="A15" s="4"/>
      <c r="B15" s="4"/>
      <c r="C15" s="4"/>
      <c r="D15" s="4"/>
      <c r="E15" s="4" t="s">
        <v>33</v>
      </c>
      <c r="F15" s="4"/>
      <c r="G15" s="11">
        <v>150</v>
      </c>
      <c r="H15" s="11">
        <v>0</v>
      </c>
    </row>
    <row r="16" spans="1:8" ht="16.5" thickBot="1" x14ac:dyDescent="0.3">
      <c r="A16" s="4"/>
      <c r="B16" s="4"/>
      <c r="C16" s="4"/>
      <c r="D16" s="4"/>
      <c r="E16" s="4"/>
      <c r="F16" s="4" t="s">
        <v>38</v>
      </c>
      <c r="G16" s="26">
        <v>0</v>
      </c>
      <c r="H16" s="26">
        <v>150</v>
      </c>
    </row>
    <row r="17" spans="1:8" ht="17.25" customHeight="1" x14ac:dyDescent="0.25">
      <c r="A17" s="4"/>
      <c r="B17" s="4"/>
      <c r="C17" s="4"/>
      <c r="D17" s="4"/>
      <c r="E17" s="4" t="s">
        <v>44</v>
      </c>
      <c r="F17" s="4"/>
      <c r="G17" s="11">
        <v>250</v>
      </c>
      <c r="H17" s="11">
        <v>0</v>
      </c>
    </row>
    <row r="18" spans="1:8" ht="16.5" thickBot="1" x14ac:dyDescent="0.3">
      <c r="A18" s="4"/>
      <c r="B18" s="4"/>
      <c r="C18" s="4"/>
      <c r="D18" s="4"/>
      <c r="E18" s="4" t="s">
        <v>49</v>
      </c>
      <c r="F18" s="4"/>
      <c r="G18" s="25">
        <v>150</v>
      </c>
      <c r="H18" s="25">
        <v>0</v>
      </c>
    </row>
    <row r="19" spans="1:8" ht="16.5" thickBot="1" x14ac:dyDescent="0.3">
      <c r="A19" s="4"/>
      <c r="B19" s="4"/>
      <c r="C19" s="4"/>
      <c r="D19" s="4" t="s">
        <v>54</v>
      </c>
      <c r="E19" s="4"/>
      <c r="F19" s="4"/>
      <c r="G19" s="27">
        <f>SUM(G12:G18)</f>
        <v>3100</v>
      </c>
      <c r="H19" s="27">
        <f>SUM(H12:H18)</f>
        <v>264.02</v>
      </c>
    </row>
    <row r="20" spans="1:8" ht="30" customHeight="1" x14ac:dyDescent="0.25">
      <c r="A20" s="4"/>
      <c r="B20" s="14" t="s">
        <v>55</v>
      </c>
      <c r="C20" s="14"/>
      <c r="D20" s="14"/>
      <c r="E20" s="14"/>
      <c r="F20" s="14"/>
      <c r="G20" s="16">
        <f>ROUND(G3+G10-G19,5)</f>
        <v>15525</v>
      </c>
      <c r="H20" s="16">
        <f>ROUND(H3+H10-H19,5)</f>
        <v>5548.1</v>
      </c>
    </row>
  </sheetData>
  <pageMargins left="0.7" right="0.7" top="0.75" bottom="0.75" header="0.1" footer="0.3"/>
  <pageSetup orientation="portrait" r:id="rId1"/>
  <headerFooter>
    <oddHeader>&amp;L&amp;"Arial,Bold"&amp;8 2:15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676275</xdr:colOff>
                <xdr:row>1</xdr:row>
                <xdr:rowOff>19050</xdr:rowOff>
              </to>
            </anchor>
          </controlPr>
        </control>
      </mc:Choice>
      <mc:Fallback>
        <control shapeId="13314" r:id="rId4" name="HEADER"/>
      </mc:Fallback>
    </mc:AlternateContent>
    <mc:AlternateContent xmlns:mc="http://schemas.openxmlformats.org/markup-compatibility/2006">
      <mc:Choice Requires="x14">
        <control shapeId="1331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676275</xdr:colOff>
                <xdr:row>1</xdr:row>
                <xdr:rowOff>19050</xdr:rowOff>
              </to>
            </anchor>
          </controlPr>
        </control>
      </mc:Choice>
      <mc:Fallback>
        <control shapeId="13313" r:id="rId6" name="FILTER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35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H8" sqref="H8"/>
    </sheetView>
  </sheetViews>
  <sheetFormatPr defaultRowHeight="15.75" x14ac:dyDescent="0.25"/>
  <cols>
    <col min="1" max="5" width="0.5703125" style="12" customWidth="1"/>
    <col min="6" max="6" width="33.85546875" style="12" customWidth="1"/>
    <col min="7" max="7" width="18.140625" style="13" customWidth="1"/>
    <col min="8" max="8" width="21.4257812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87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88</v>
      </c>
      <c r="F5" s="17"/>
      <c r="G5" s="18">
        <v>200</v>
      </c>
      <c r="H5" s="18">
        <v>0</v>
      </c>
    </row>
    <row r="6" spans="1:8" x14ac:dyDescent="0.25">
      <c r="A6" s="4"/>
      <c r="B6" s="4"/>
      <c r="C6" s="4"/>
      <c r="D6" s="4"/>
      <c r="E6" s="4" t="s">
        <v>14</v>
      </c>
      <c r="F6" s="17"/>
      <c r="G6" s="18">
        <v>500</v>
      </c>
      <c r="H6" s="18">
        <v>0</v>
      </c>
    </row>
    <row r="7" spans="1:8" x14ac:dyDescent="0.25">
      <c r="A7" s="4"/>
      <c r="B7" s="4"/>
      <c r="C7" s="4"/>
      <c r="D7" s="4"/>
      <c r="E7" s="4" t="s">
        <v>19</v>
      </c>
      <c r="F7" s="17"/>
      <c r="G7" s="18">
        <v>0</v>
      </c>
      <c r="H7" s="18">
        <v>41</v>
      </c>
    </row>
    <row r="8" spans="1:8" x14ac:dyDescent="0.25">
      <c r="A8" s="4"/>
      <c r="B8" s="4"/>
      <c r="C8" s="4"/>
      <c r="D8" s="4"/>
      <c r="E8" s="4" t="s">
        <v>21</v>
      </c>
      <c r="F8" s="17"/>
      <c r="G8" s="18">
        <v>6000</v>
      </c>
      <c r="H8" s="18">
        <v>965.66</v>
      </c>
    </row>
    <row r="9" spans="1:8" x14ac:dyDescent="0.25">
      <c r="A9" s="4"/>
      <c r="B9" s="4"/>
      <c r="C9" s="4"/>
      <c r="D9" s="4"/>
      <c r="E9" s="4" t="s">
        <v>84</v>
      </c>
      <c r="F9" s="17"/>
      <c r="G9" s="18">
        <v>140000</v>
      </c>
      <c r="H9" s="18">
        <v>24483.52</v>
      </c>
    </row>
    <row r="10" spans="1:8" ht="16.5" thickBot="1" x14ac:dyDescent="0.3">
      <c r="A10" s="4"/>
      <c r="B10" s="4"/>
      <c r="C10" s="4"/>
      <c r="D10" s="4" t="s">
        <v>22</v>
      </c>
      <c r="E10" s="4"/>
      <c r="F10" s="4"/>
      <c r="G10" s="23">
        <f>ROUND(SUM(G4:G9),5)</f>
        <v>146700</v>
      </c>
      <c r="H10" s="23">
        <f>ROUND(SUM(H4:H9),5)</f>
        <v>25490.18</v>
      </c>
    </row>
    <row r="11" spans="1:8" ht="30" customHeight="1" x14ac:dyDescent="0.25">
      <c r="A11" s="4"/>
      <c r="B11" s="4"/>
      <c r="C11" s="14" t="s">
        <v>23</v>
      </c>
      <c r="D11" s="14"/>
      <c r="E11" s="14"/>
      <c r="F11" s="14"/>
      <c r="G11" s="15">
        <f>G10</f>
        <v>146700</v>
      </c>
      <c r="H11" s="15">
        <f>H10</f>
        <v>25490.18</v>
      </c>
    </row>
    <row r="12" spans="1:8" ht="30" customHeight="1" x14ac:dyDescent="0.25">
      <c r="A12" s="4"/>
      <c r="B12" s="4"/>
      <c r="C12" s="4"/>
      <c r="D12" s="4" t="s">
        <v>24</v>
      </c>
      <c r="E12" s="4"/>
      <c r="F12" s="4"/>
      <c r="G12" s="11"/>
      <c r="H12" s="11"/>
    </row>
    <row r="13" spans="1:8" x14ac:dyDescent="0.25">
      <c r="A13" s="4"/>
      <c r="B13" s="4"/>
      <c r="C13" s="4"/>
      <c r="D13" s="4"/>
      <c r="E13" s="4" t="s">
        <v>27</v>
      </c>
      <c r="F13" s="17"/>
      <c r="G13" s="18">
        <v>500</v>
      </c>
      <c r="H13" s="18">
        <v>0</v>
      </c>
    </row>
    <row r="14" spans="1:8" x14ac:dyDescent="0.25">
      <c r="A14" s="4"/>
      <c r="B14" s="4"/>
      <c r="C14" s="4"/>
      <c r="D14" s="4"/>
      <c r="E14" s="4" t="s">
        <v>85</v>
      </c>
      <c r="F14" s="17"/>
      <c r="G14" s="18">
        <v>2000</v>
      </c>
      <c r="H14" s="18">
        <v>0</v>
      </c>
    </row>
    <row r="15" spans="1:8" x14ac:dyDescent="0.25">
      <c r="A15" s="4"/>
      <c r="B15" s="4"/>
      <c r="C15" s="4"/>
      <c r="D15" s="4"/>
      <c r="E15" s="4" t="s">
        <v>29</v>
      </c>
      <c r="F15" s="17"/>
      <c r="G15" s="18">
        <v>1500</v>
      </c>
      <c r="H15" s="18">
        <v>237.39</v>
      </c>
    </row>
    <row r="16" spans="1:8" x14ac:dyDescent="0.25">
      <c r="A16" s="4"/>
      <c r="B16" s="4"/>
      <c r="C16" s="4"/>
      <c r="D16" s="4"/>
      <c r="E16" s="4" t="s">
        <v>31</v>
      </c>
      <c r="F16" s="17"/>
      <c r="G16" s="18">
        <v>150</v>
      </c>
      <c r="H16" s="18">
        <v>0</v>
      </c>
    </row>
    <row r="17" spans="1:8" x14ac:dyDescent="0.25">
      <c r="A17" s="4"/>
      <c r="B17" s="4"/>
      <c r="C17" s="4"/>
      <c r="D17" s="4"/>
      <c r="E17" s="4" t="s">
        <v>32</v>
      </c>
      <c r="F17" s="17"/>
      <c r="G17" s="18">
        <v>9000</v>
      </c>
      <c r="H17" s="18">
        <v>2095.4899999999998</v>
      </c>
    </row>
    <row r="18" spans="1:8" x14ac:dyDescent="0.25">
      <c r="A18" s="4"/>
      <c r="B18" s="4"/>
      <c r="C18" s="4"/>
      <c r="D18" s="4"/>
      <c r="E18" s="4" t="s">
        <v>33</v>
      </c>
      <c r="F18" s="17"/>
      <c r="G18" s="18">
        <v>7500</v>
      </c>
      <c r="H18" s="18">
        <v>0</v>
      </c>
    </row>
    <row r="19" spans="1:8" x14ac:dyDescent="0.25">
      <c r="A19" s="4"/>
      <c r="B19" s="4"/>
      <c r="C19" s="4"/>
      <c r="D19" s="4"/>
      <c r="E19" s="4" t="s">
        <v>34</v>
      </c>
      <c r="F19" s="17"/>
      <c r="G19" s="18">
        <v>10000</v>
      </c>
      <c r="H19" s="18">
        <v>0</v>
      </c>
    </row>
    <row r="20" spans="1:8" x14ac:dyDescent="0.25">
      <c r="A20" s="4"/>
      <c r="B20" s="4"/>
      <c r="C20" s="4"/>
      <c r="D20" s="4"/>
      <c r="E20" s="4" t="s">
        <v>78</v>
      </c>
      <c r="F20" s="17"/>
      <c r="G20" s="18">
        <v>250</v>
      </c>
      <c r="H20" s="18">
        <v>20</v>
      </c>
    </row>
    <row r="21" spans="1:8" x14ac:dyDescent="0.25">
      <c r="A21" s="4"/>
      <c r="B21" s="4"/>
      <c r="C21" s="4"/>
      <c r="D21" s="4"/>
      <c r="E21" s="4" t="s">
        <v>37</v>
      </c>
      <c r="F21" s="17"/>
      <c r="G21" s="18">
        <v>11000</v>
      </c>
      <c r="H21" s="18">
        <v>0</v>
      </c>
    </row>
    <row r="22" spans="1:8" x14ac:dyDescent="0.25">
      <c r="A22" s="4"/>
      <c r="B22" s="4"/>
      <c r="C22" s="4"/>
      <c r="D22" s="4"/>
      <c r="E22" s="4"/>
      <c r="F22" s="17" t="s">
        <v>38</v>
      </c>
      <c r="G22" s="18">
        <v>1500</v>
      </c>
      <c r="H22" s="18">
        <v>1298</v>
      </c>
    </row>
    <row r="23" spans="1:8" x14ac:dyDescent="0.25">
      <c r="A23" s="4"/>
      <c r="B23" s="4"/>
      <c r="C23" s="4"/>
      <c r="D23" s="4"/>
      <c r="E23" s="4"/>
      <c r="F23" s="17" t="s">
        <v>39</v>
      </c>
      <c r="G23" s="18">
        <v>1400</v>
      </c>
      <c r="H23" s="18">
        <v>2504.16</v>
      </c>
    </row>
    <row r="24" spans="1:8" ht="15.75" customHeight="1" x14ac:dyDescent="0.25">
      <c r="A24" s="4"/>
      <c r="B24" s="4"/>
      <c r="C24" s="4"/>
      <c r="D24" s="4"/>
      <c r="E24" s="4" t="s">
        <v>44</v>
      </c>
      <c r="F24" s="17"/>
      <c r="G24" s="18">
        <v>2000</v>
      </c>
      <c r="H24" s="18">
        <v>638.86</v>
      </c>
    </row>
    <row r="25" spans="1:8" x14ac:dyDescent="0.25">
      <c r="A25" s="4"/>
      <c r="B25" s="4"/>
      <c r="C25" s="4"/>
      <c r="D25" s="4"/>
      <c r="E25" s="4" t="s">
        <v>45</v>
      </c>
      <c r="F25" s="17"/>
      <c r="G25" s="18">
        <v>6000</v>
      </c>
      <c r="H25" s="18">
        <v>0</v>
      </c>
    </row>
    <row r="26" spans="1:8" x14ac:dyDescent="0.25">
      <c r="A26" s="4"/>
      <c r="B26" s="4"/>
      <c r="C26" s="4"/>
      <c r="D26" s="4"/>
      <c r="E26" s="4"/>
      <c r="F26" s="17" t="s">
        <v>46</v>
      </c>
      <c r="G26" s="18">
        <v>4800</v>
      </c>
      <c r="H26" s="18">
        <v>96.82</v>
      </c>
    </row>
    <row r="27" spans="1:8" x14ac:dyDescent="0.25">
      <c r="A27" s="4"/>
      <c r="B27" s="4"/>
      <c r="C27" s="4"/>
      <c r="D27" s="4"/>
      <c r="E27" s="4"/>
      <c r="F27" s="17" t="s">
        <v>48</v>
      </c>
      <c r="G27" s="18">
        <v>40560</v>
      </c>
      <c r="H27" s="18">
        <v>7238.95</v>
      </c>
    </row>
    <row r="28" spans="1:8" ht="17.25" customHeight="1" x14ac:dyDescent="0.25">
      <c r="A28" s="4"/>
      <c r="B28" s="4"/>
      <c r="C28" s="4"/>
      <c r="D28" s="4"/>
      <c r="E28" s="4" t="s">
        <v>49</v>
      </c>
      <c r="F28" s="17"/>
      <c r="G28" s="18">
        <v>1000</v>
      </c>
      <c r="H28" s="18">
        <v>16</v>
      </c>
    </row>
    <row r="29" spans="1:8" x14ac:dyDescent="0.25">
      <c r="A29" s="4"/>
      <c r="B29" s="4"/>
      <c r="C29" s="4"/>
      <c r="D29" s="4"/>
      <c r="E29" s="4" t="s">
        <v>79</v>
      </c>
      <c r="F29" s="17"/>
      <c r="G29" s="18">
        <v>1000</v>
      </c>
      <c r="H29" s="18">
        <v>0</v>
      </c>
    </row>
    <row r="30" spans="1:8" x14ac:dyDescent="0.25">
      <c r="A30" s="4"/>
      <c r="B30" s="4"/>
      <c r="C30" s="4"/>
      <c r="D30" s="4"/>
      <c r="E30" s="4" t="s">
        <v>86</v>
      </c>
      <c r="F30" s="17"/>
      <c r="G30" s="18">
        <v>3000</v>
      </c>
      <c r="H30" s="18">
        <v>0</v>
      </c>
    </row>
    <row r="31" spans="1:8" x14ac:dyDescent="0.25">
      <c r="A31" s="4"/>
      <c r="B31" s="4"/>
      <c r="C31" s="4"/>
      <c r="D31" s="4"/>
      <c r="E31" s="4" t="s">
        <v>52</v>
      </c>
      <c r="F31" s="17"/>
      <c r="G31" s="18">
        <v>500</v>
      </c>
      <c r="H31" s="18">
        <v>0</v>
      </c>
    </row>
    <row r="32" spans="1:8" x14ac:dyDescent="0.25">
      <c r="A32" s="4"/>
      <c r="B32" s="4"/>
      <c r="C32" s="4"/>
      <c r="D32" s="4"/>
      <c r="E32" s="4" t="s">
        <v>59</v>
      </c>
      <c r="F32" s="17"/>
      <c r="G32" s="18">
        <v>1250</v>
      </c>
      <c r="H32" s="18">
        <v>1731.97</v>
      </c>
    </row>
    <row r="33" spans="1:8" x14ac:dyDescent="0.25">
      <c r="A33" s="4"/>
      <c r="B33" s="4"/>
      <c r="C33" s="4"/>
      <c r="D33" s="4"/>
      <c r="E33" s="4" t="s">
        <v>60</v>
      </c>
      <c r="F33" s="17"/>
      <c r="G33" s="18">
        <v>2500</v>
      </c>
      <c r="H33" s="18">
        <v>150.96</v>
      </c>
    </row>
    <row r="34" spans="1:8" ht="16.5" thickBot="1" x14ac:dyDescent="0.3">
      <c r="A34" s="4"/>
      <c r="B34" s="4"/>
      <c r="C34" s="4"/>
      <c r="D34" s="4" t="s">
        <v>54</v>
      </c>
      <c r="E34" s="4"/>
      <c r="F34" s="4"/>
      <c r="G34" s="24">
        <f>SUM(G13:G33)</f>
        <v>107410</v>
      </c>
      <c r="H34" s="24">
        <f>SUM(H13:H33)</f>
        <v>16028.599999999997</v>
      </c>
    </row>
    <row r="35" spans="1:8" ht="30" customHeight="1" x14ac:dyDescent="0.25">
      <c r="A35" s="14"/>
      <c r="B35" s="14" t="s">
        <v>55</v>
      </c>
      <c r="C35" s="14"/>
      <c r="D35" s="14"/>
      <c r="E35" s="14"/>
      <c r="F35" s="14"/>
      <c r="G35" s="16">
        <f>ROUND(G3+G11-G34,5)</f>
        <v>39290</v>
      </c>
      <c r="H35" s="16">
        <f>ROUND(H3+H11-H34,5)</f>
        <v>9461.58</v>
      </c>
    </row>
  </sheetData>
  <pageMargins left="0.7" right="0.7" top="0.75" bottom="0.75" header="0.1" footer="0.3"/>
  <pageSetup orientation="portrait" r:id="rId1"/>
  <headerFooter>
    <oddHeader>&amp;L&amp;"Arial,Bold"&amp;8 2:25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536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15362" r:id="rId4" name="HEADER"/>
      </mc:Fallback>
    </mc:AlternateContent>
    <mc:AlternateContent xmlns:mc="http://schemas.openxmlformats.org/markup-compatibility/2006">
      <mc:Choice Requires="x14">
        <control shapeId="1536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15361" r:id="rId6" name="FILTER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3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8" sqref="A8:XFD8"/>
    </sheetView>
  </sheetViews>
  <sheetFormatPr defaultRowHeight="15.75" x14ac:dyDescent="0.25"/>
  <cols>
    <col min="1" max="5" width="0.85546875" style="12" customWidth="1"/>
    <col min="6" max="6" width="32.42578125" style="12" customWidth="1"/>
    <col min="7" max="7" width="19.5703125" style="13" customWidth="1"/>
    <col min="8" max="8" width="23.8554687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90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9</v>
      </c>
      <c r="F5" s="17"/>
      <c r="G5" s="18">
        <v>200</v>
      </c>
      <c r="H5" s="18">
        <v>0</v>
      </c>
    </row>
    <row r="6" spans="1:8" x14ac:dyDescent="0.25">
      <c r="A6" s="4"/>
      <c r="B6" s="4"/>
      <c r="C6" s="4"/>
      <c r="D6" s="4"/>
      <c r="E6" s="4" t="s">
        <v>14</v>
      </c>
      <c r="F6" s="17"/>
      <c r="G6" s="18">
        <v>250</v>
      </c>
      <c r="H6" s="18">
        <v>0</v>
      </c>
    </row>
    <row r="7" spans="1:8" x14ac:dyDescent="0.25">
      <c r="A7" s="4"/>
      <c r="B7" s="4"/>
      <c r="C7" s="4"/>
      <c r="D7" s="4"/>
      <c r="E7" s="4" t="s">
        <v>21</v>
      </c>
      <c r="F7" s="17"/>
      <c r="G7" s="18">
        <v>7200</v>
      </c>
      <c r="H7" s="18">
        <v>1043.29</v>
      </c>
    </row>
    <row r="8" spans="1:8" x14ac:dyDescent="0.25">
      <c r="A8" s="4"/>
      <c r="B8" s="4"/>
      <c r="C8" s="4"/>
      <c r="D8" s="4"/>
      <c r="E8" s="4" t="s">
        <v>91</v>
      </c>
      <c r="F8" s="17"/>
      <c r="G8" s="18">
        <v>120000</v>
      </c>
      <c r="H8" s="18">
        <v>21044.59</v>
      </c>
    </row>
    <row r="9" spans="1:8" ht="16.5" thickBot="1" x14ac:dyDescent="0.3">
      <c r="A9" s="4"/>
      <c r="B9" s="4"/>
      <c r="C9" s="4"/>
      <c r="D9" s="4" t="s">
        <v>22</v>
      </c>
      <c r="E9" s="4"/>
      <c r="F9" s="4"/>
      <c r="G9" s="23">
        <f>ROUND(SUM(G4:G8),5)</f>
        <v>127650</v>
      </c>
      <c r="H9" s="23">
        <f>ROUND(SUM(H4:H8),5)</f>
        <v>22087.88</v>
      </c>
    </row>
    <row r="10" spans="1:8" ht="30" customHeight="1" x14ac:dyDescent="0.25">
      <c r="A10" s="4"/>
      <c r="B10" s="4"/>
      <c r="C10" s="14" t="s">
        <v>23</v>
      </c>
      <c r="D10" s="14"/>
      <c r="E10" s="14"/>
      <c r="F10" s="14"/>
      <c r="G10" s="15">
        <f>G9</f>
        <v>127650</v>
      </c>
      <c r="H10" s="15">
        <f>H9</f>
        <v>22087.88</v>
      </c>
    </row>
    <row r="11" spans="1:8" ht="30" customHeight="1" x14ac:dyDescent="0.25">
      <c r="A11" s="4"/>
      <c r="B11" s="4"/>
      <c r="C11" s="4"/>
      <c r="D11" s="4" t="s">
        <v>24</v>
      </c>
      <c r="E11" s="4"/>
      <c r="F11" s="4"/>
      <c r="G11" s="11"/>
      <c r="H11" s="11"/>
    </row>
    <row r="12" spans="1:8" x14ac:dyDescent="0.25">
      <c r="A12" s="4"/>
      <c r="B12" s="4"/>
      <c r="C12" s="4"/>
      <c r="D12" s="4"/>
      <c r="E12" s="17" t="s">
        <v>27</v>
      </c>
      <c r="F12" s="17"/>
      <c r="G12" s="18">
        <v>1000</v>
      </c>
      <c r="H12" s="18">
        <v>0</v>
      </c>
    </row>
    <row r="13" spans="1:8" x14ac:dyDescent="0.25">
      <c r="A13" s="4"/>
      <c r="B13" s="4"/>
      <c r="C13" s="4"/>
      <c r="D13" s="4"/>
      <c r="E13" s="17" t="s">
        <v>85</v>
      </c>
      <c r="F13" s="17"/>
      <c r="G13" s="18">
        <v>12000</v>
      </c>
      <c r="H13" s="18">
        <v>0</v>
      </c>
    </row>
    <row r="14" spans="1:8" x14ac:dyDescent="0.25">
      <c r="A14" s="4"/>
      <c r="B14" s="4"/>
      <c r="C14" s="4"/>
      <c r="D14" s="4"/>
      <c r="E14" s="17" t="s">
        <v>29</v>
      </c>
      <c r="F14" s="17"/>
      <c r="G14" s="18">
        <v>15000</v>
      </c>
      <c r="H14" s="18">
        <v>0</v>
      </c>
    </row>
    <row r="15" spans="1:8" x14ac:dyDescent="0.25">
      <c r="A15" s="4"/>
      <c r="B15" s="4"/>
      <c r="C15" s="4"/>
      <c r="D15" s="4"/>
      <c r="E15" s="17" t="s">
        <v>31</v>
      </c>
      <c r="F15" s="17"/>
      <c r="G15" s="18">
        <v>1000</v>
      </c>
      <c r="H15" s="18">
        <v>0</v>
      </c>
    </row>
    <row r="16" spans="1:8" x14ac:dyDescent="0.25">
      <c r="A16" s="4"/>
      <c r="B16" s="4"/>
      <c r="C16" s="4"/>
      <c r="D16" s="4"/>
      <c r="E16" s="17" t="s">
        <v>32</v>
      </c>
      <c r="F16" s="17"/>
      <c r="G16" s="18">
        <v>9500</v>
      </c>
      <c r="H16" s="18">
        <v>2634.64</v>
      </c>
    </row>
    <row r="17" spans="1:8" x14ac:dyDescent="0.25">
      <c r="A17" s="4"/>
      <c r="B17" s="4"/>
      <c r="C17" s="4"/>
      <c r="D17" s="4"/>
      <c r="E17" s="17" t="s">
        <v>33</v>
      </c>
      <c r="F17" s="17"/>
      <c r="G17" s="18">
        <v>1500</v>
      </c>
      <c r="H17" s="18">
        <v>2113.0700000000002</v>
      </c>
    </row>
    <row r="18" spans="1:8" x14ac:dyDescent="0.25">
      <c r="A18" s="4"/>
      <c r="B18" s="4"/>
      <c r="C18" s="4"/>
      <c r="D18" s="4"/>
      <c r="E18" s="17" t="s">
        <v>34</v>
      </c>
      <c r="F18" s="17"/>
      <c r="G18" s="18">
        <v>2500</v>
      </c>
      <c r="H18" s="18">
        <v>450</v>
      </c>
    </row>
    <row r="19" spans="1:8" x14ac:dyDescent="0.25">
      <c r="A19" s="4"/>
      <c r="B19" s="4"/>
      <c r="C19" s="4"/>
      <c r="D19" s="4"/>
      <c r="E19" s="17" t="s">
        <v>35</v>
      </c>
      <c r="F19" s="17"/>
      <c r="G19" s="18">
        <v>19500</v>
      </c>
      <c r="H19" s="18">
        <v>1306.7</v>
      </c>
    </row>
    <row r="20" spans="1:8" x14ac:dyDescent="0.25">
      <c r="A20" s="4"/>
      <c r="B20" s="4"/>
      <c r="C20" s="4"/>
      <c r="D20" s="4"/>
      <c r="E20" s="17" t="s">
        <v>37</v>
      </c>
      <c r="F20" s="17"/>
      <c r="G20" s="18">
        <v>7500</v>
      </c>
      <c r="H20" s="18">
        <v>0</v>
      </c>
    </row>
    <row r="21" spans="1:8" x14ac:dyDescent="0.25">
      <c r="A21" s="4"/>
      <c r="B21" s="4"/>
      <c r="C21" s="4"/>
      <c r="D21" s="4"/>
      <c r="E21" s="17"/>
      <c r="F21" s="17" t="s">
        <v>38</v>
      </c>
      <c r="G21" s="18">
        <v>4000</v>
      </c>
      <c r="H21" s="18">
        <v>3690</v>
      </c>
    </row>
    <row r="22" spans="1:8" x14ac:dyDescent="0.25">
      <c r="A22" s="4"/>
      <c r="B22" s="4"/>
      <c r="C22" s="4"/>
      <c r="D22" s="4"/>
      <c r="E22" s="17"/>
      <c r="F22" s="17" t="s">
        <v>39</v>
      </c>
      <c r="G22" s="18">
        <v>3000</v>
      </c>
      <c r="H22" s="18">
        <v>2335.33</v>
      </c>
    </row>
    <row r="23" spans="1:8" ht="18" customHeight="1" x14ac:dyDescent="0.25">
      <c r="A23" s="4"/>
      <c r="B23" s="4"/>
      <c r="C23" s="4"/>
      <c r="D23" s="4"/>
      <c r="E23" s="17" t="s">
        <v>44</v>
      </c>
      <c r="F23" s="17"/>
      <c r="G23" s="18">
        <v>7500</v>
      </c>
      <c r="H23" s="18">
        <v>1852.43</v>
      </c>
    </row>
    <row r="24" spans="1:8" x14ac:dyDescent="0.25">
      <c r="A24" s="4"/>
      <c r="B24" s="4"/>
      <c r="C24" s="4"/>
      <c r="D24" s="4"/>
      <c r="E24" s="17" t="s">
        <v>45</v>
      </c>
      <c r="F24" s="17"/>
      <c r="G24" s="18">
        <v>100</v>
      </c>
      <c r="H24" s="18">
        <v>0</v>
      </c>
    </row>
    <row r="25" spans="1:8" x14ac:dyDescent="0.25">
      <c r="A25" s="4"/>
      <c r="B25" s="4"/>
      <c r="C25" s="4"/>
      <c r="D25" s="4"/>
      <c r="E25" s="17"/>
      <c r="F25" s="17" t="s">
        <v>46</v>
      </c>
      <c r="G25" s="18">
        <v>1000</v>
      </c>
      <c r="H25" s="18">
        <v>79.59</v>
      </c>
    </row>
    <row r="26" spans="1:8" x14ac:dyDescent="0.25">
      <c r="A26" s="4"/>
      <c r="B26" s="4"/>
      <c r="C26" s="4"/>
      <c r="D26" s="4"/>
      <c r="E26" s="17"/>
      <c r="F26" s="17" t="s">
        <v>47</v>
      </c>
      <c r="G26" s="18">
        <v>9400</v>
      </c>
      <c r="H26" s="18">
        <v>0</v>
      </c>
    </row>
    <row r="27" spans="1:8" x14ac:dyDescent="0.25">
      <c r="A27" s="4"/>
      <c r="B27" s="4"/>
      <c r="C27" s="4"/>
      <c r="D27" s="4"/>
      <c r="E27" s="17"/>
      <c r="F27" s="17" t="s">
        <v>48</v>
      </c>
      <c r="G27" s="18">
        <v>50960</v>
      </c>
      <c r="H27" s="18">
        <v>6674.76</v>
      </c>
    </row>
    <row r="28" spans="1:8" ht="16.5" customHeight="1" x14ac:dyDescent="0.25">
      <c r="A28" s="4"/>
      <c r="B28" s="4"/>
      <c r="C28" s="4"/>
      <c r="D28" s="4"/>
      <c r="E28" s="17" t="s">
        <v>49</v>
      </c>
      <c r="F28" s="17"/>
      <c r="G28" s="18">
        <v>3500</v>
      </c>
      <c r="H28" s="18">
        <v>110</v>
      </c>
    </row>
    <row r="29" spans="1:8" x14ac:dyDescent="0.25">
      <c r="A29" s="4"/>
      <c r="B29" s="4"/>
      <c r="C29" s="4"/>
      <c r="D29" s="4"/>
      <c r="E29" s="17" t="s">
        <v>51</v>
      </c>
      <c r="F29" s="17"/>
      <c r="G29" s="18">
        <v>360</v>
      </c>
      <c r="H29" s="18">
        <v>40.33</v>
      </c>
    </row>
    <row r="30" spans="1:8" x14ac:dyDescent="0.25">
      <c r="A30" s="4"/>
      <c r="B30" s="4"/>
      <c r="C30" s="4"/>
      <c r="D30" s="4"/>
      <c r="E30" s="17" t="s">
        <v>86</v>
      </c>
      <c r="F30" s="17"/>
      <c r="G30" s="18">
        <v>9000</v>
      </c>
      <c r="H30" s="18">
        <v>134.5</v>
      </c>
    </row>
    <row r="31" spans="1:8" x14ac:dyDescent="0.25">
      <c r="A31" s="4"/>
      <c r="B31" s="4"/>
      <c r="C31" s="4"/>
      <c r="D31" s="4"/>
      <c r="E31" s="17" t="s">
        <v>52</v>
      </c>
      <c r="F31" s="17"/>
      <c r="G31" s="18">
        <v>800</v>
      </c>
      <c r="H31" s="18">
        <v>0</v>
      </c>
    </row>
    <row r="32" spans="1:8" x14ac:dyDescent="0.25">
      <c r="A32" s="4"/>
      <c r="B32" s="4"/>
      <c r="C32" s="4"/>
      <c r="D32" s="4"/>
      <c r="E32" s="17" t="s">
        <v>53</v>
      </c>
      <c r="F32" s="17"/>
      <c r="G32" s="18">
        <v>750</v>
      </c>
      <c r="H32" s="18">
        <v>0</v>
      </c>
    </row>
    <row r="33" spans="1:8" x14ac:dyDescent="0.25">
      <c r="A33" s="4"/>
      <c r="B33" s="4"/>
      <c r="C33" s="4"/>
      <c r="D33" s="4"/>
      <c r="E33" s="17" t="s">
        <v>59</v>
      </c>
      <c r="F33" s="17"/>
      <c r="G33" s="18">
        <v>2500</v>
      </c>
      <c r="H33" s="18">
        <v>516.05999999999995</v>
      </c>
    </row>
    <row r="34" spans="1:8" x14ac:dyDescent="0.25">
      <c r="A34" s="4"/>
      <c r="B34" s="4"/>
      <c r="C34" s="4"/>
      <c r="D34" s="4"/>
      <c r="E34" s="17" t="s">
        <v>60</v>
      </c>
      <c r="F34" s="17"/>
      <c r="G34" s="18">
        <v>1000</v>
      </c>
      <c r="H34" s="18">
        <v>0</v>
      </c>
    </row>
    <row r="35" spans="1:8" ht="16.5" thickBot="1" x14ac:dyDescent="0.3">
      <c r="A35" s="4"/>
      <c r="B35" s="4"/>
      <c r="C35" s="4"/>
      <c r="D35" s="4" t="s">
        <v>54</v>
      </c>
      <c r="E35" s="4"/>
      <c r="F35" s="4"/>
      <c r="G35" s="24">
        <f>SUM(G12:G34)</f>
        <v>163370</v>
      </c>
      <c r="H35" s="24">
        <f>SUM(H12:H34)</f>
        <v>21937.410000000003</v>
      </c>
    </row>
    <row r="36" spans="1:8" ht="30" customHeight="1" x14ac:dyDescent="0.25">
      <c r="A36" s="4"/>
      <c r="B36" s="14" t="s">
        <v>55</v>
      </c>
      <c r="C36" s="14"/>
      <c r="D36" s="14"/>
      <c r="E36" s="14"/>
      <c r="F36" s="14"/>
      <c r="G36" s="16">
        <f>ROUND(G3+G10-G35,5)</f>
        <v>-35720</v>
      </c>
      <c r="H36" s="16">
        <f>ROUND(H3+H10-H35,5)</f>
        <v>150.47</v>
      </c>
    </row>
  </sheetData>
  <pageMargins left="0.7" right="0.7" top="0.75" bottom="0.75" header="0.1" footer="0.3"/>
  <pageSetup orientation="portrait" r:id="rId1"/>
  <headerFooter>
    <oddHeader>&amp;L&amp;"Arial,Bold"&amp;8 2:31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3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628650</xdr:colOff>
                <xdr:row>1</xdr:row>
                <xdr:rowOff>19050</xdr:rowOff>
              </to>
            </anchor>
          </controlPr>
        </control>
      </mc:Choice>
      <mc:Fallback>
        <control shapeId="22530" r:id="rId4" name="HEADER"/>
      </mc:Fallback>
    </mc:AlternateContent>
    <mc:AlternateContent xmlns:mc="http://schemas.openxmlformats.org/markup-compatibility/2006">
      <mc:Choice Requires="x14">
        <control shapeId="2252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628650</xdr:colOff>
                <xdr:row>1</xdr:row>
                <xdr:rowOff>19050</xdr:rowOff>
              </to>
            </anchor>
          </controlPr>
        </control>
      </mc:Choice>
      <mc:Fallback>
        <control shapeId="22529" r:id="rId6" name="FILTER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3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9" sqref="A9:XFD9"/>
    </sheetView>
  </sheetViews>
  <sheetFormatPr defaultRowHeight="15.75" x14ac:dyDescent="0.25"/>
  <cols>
    <col min="1" max="5" width="0.42578125" style="12" customWidth="1"/>
    <col min="6" max="6" width="32.85546875" style="12" customWidth="1"/>
    <col min="7" max="7" width="19.42578125" style="13" customWidth="1"/>
    <col min="8" max="8" width="19.570312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82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9</v>
      </c>
      <c r="F5" s="17"/>
      <c r="G5" s="18">
        <v>0</v>
      </c>
      <c r="H5" s="18">
        <v>0</v>
      </c>
    </row>
    <row r="6" spans="1:8" x14ac:dyDescent="0.25">
      <c r="A6" s="4"/>
      <c r="B6" s="4"/>
      <c r="C6" s="4"/>
      <c r="D6" s="4"/>
      <c r="E6" s="4" t="s">
        <v>14</v>
      </c>
      <c r="F6" s="17"/>
      <c r="G6" s="18">
        <v>300</v>
      </c>
      <c r="H6" s="18">
        <v>0</v>
      </c>
    </row>
    <row r="7" spans="1:8" x14ac:dyDescent="0.25">
      <c r="A7" s="4"/>
      <c r="B7" s="4"/>
      <c r="C7" s="4"/>
      <c r="D7" s="4"/>
      <c r="E7" s="4" t="s">
        <v>21</v>
      </c>
      <c r="F7" s="17"/>
      <c r="G7" s="18">
        <v>5791</v>
      </c>
      <c r="H7" s="18">
        <v>883.58</v>
      </c>
    </row>
    <row r="8" spans="1:8" x14ac:dyDescent="0.25">
      <c r="A8" s="4"/>
      <c r="B8" s="4"/>
      <c r="C8" s="4"/>
      <c r="D8" s="4"/>
      <c r="E8" s="4" t="s">
        <v>83</v>
      </c>
      <c r="F8" s="17"/>
      <c r="G8" s="18">
        <v>95000</v>
      </c>
      <c r="H8" s="18">
        <v>18532.18</v>
      </c>
    </row>
    <row r="9" spans="1:8" ht="16.5" thickBot="1" x14ac:dyDescent="0.3">
      <c r="A9" s="4"/>
      <c r="B9" s="4"/>
      <c r="C9" s="4"/>
      <c r="D9" s="4" t="s">
        <v>22</v>
      </c>
      <c r="E9" s="4"/>
      <c r="F9" s="4"/>
      <c r="G9" s="23">
        <f>ROUND(SUM(G4:G8),5)</f>
        <v>101091</v>
      </c>
      <c r="H9" s="23">
        <f>ROUND(SUM(H4:H8),5)</f>
        <v>19415.759999999998</v>
      </c>
    </row>
    <row r="10" spans="1:8" ht="30" customHeight="1" x14ac:dyDescent="0.25">
      <c r="A10" s="4"/>
      <c r="B10" s="4"/>
      <c r="C10" s="4" t="s">
        <v>23</v>
      </c>
      <c r="D10" s="4"/>
      <c r="E10" s="14"/>
      <c r="F10" s="14"/>
      <c r="G10" s="15">
        <f>G9</f>
        <v>101091</v>
      </c>
      <c r="H10" s="15">
        <f>H9</f>
        <v>19415.759999999998</v>
      </c>
    </row>
    <row r="11" spans="1:8" ht="30" customHeight="1" x14ac:dyDescent="0.25">
      <c r="A11" s="4"/>
      <c r="B11" s="4"/>
      <c r="C11" s="4"/>
      <c r="D11" s="4" t="s">
        <v>24</v>
      </c>
      <c r="E11" s="4"/>
      <c r="F11" s="4"/>
      <c r="G11" s="11"/>
      <c r="H11" s="11"/>
    </row>
    <row r="12" spans="1:8" x14ac:dyDescent="0.25">
      <c r="A12" s="4"/>
      <c r="B12" s="4"/>
      <c r="C12" s="4"/>
      <c r="D12" s="4"/>
      <c r="E12" s="4" t="s">
        <v>27</v>
      </c>
      <c r="F12" s="17"/>
      <c r="G12" s="18">
        <v>500</v>
      </c>
      <c r="H12" s="18">
        <v>77.02</v>
      </c>
    </row>
    <row r="13" spans="1:8" x14ac:dyDescent="0.25">
      <c r="A13" s="4"/>
      <c r="B13" s="4"/>
      <c r="C13" s="4"/>
      <c r="D13" s="4"/>
      <c r="E13" s="4" t="s">
        <v>85</v>
      </c>
      <c r="F13" s="17"/>
      <c r="G13" s="18">
        <v>5000</v>
      </c>
      <c r="H13" s="18">
        <v>0</v>
      </c>
    </row>
    <row r="14" spans="1:8" x14ac:dyDescent="0.25">
      <c r="A14" s="4"/>
      <c r="B14" s="4"/>
      <c r="C14" s="4"/>
      <c r="D14" s="4"/>
      <c r="E14" s="4" t="s">
        <v>29</v>
      </c>
      <c r="F14" s="17"/>
      <c r="G14" s="18">
        <v>5000</v>
      </c>
      <c r="H14" s="18">
        <v>5482.5</v>
      </c>
    </row>
    <row r="15" spans="1:8" x14ac:dyDescent="0.25">
      <c r="A15" s="4"/>
      <c r="B15" s="4"/>
      <c r="C15" s="4"/>
      <c r="D15" s="4"/>
      <c r="E15" s="4" t="s">
        <v>31</v>
      </c>
      <c r="F15" s="17"/>
      <c r="G15" s="18">
        <v>1300</v>
      </c>
      <c r="H15" s="18">
        <v>0</v>
      </c>
    </row>
    <row r="16" spans="1:8" x14ac:dyDescent="0.25">
      <c r="A16" s="4"/>
      <c r="B16" s="4"/>
      <c r="C16" s="4"/>
      <c r="D16" s="4"/>
      <c r="E16" s="4" t="s">
        <v>32</v>
      </c>
      <c r="F16" s="17"/>
      <c r="G16" s="18">
        <v>24000</v>
      </c>
      <c r="H16" s="18">
        <v>5268.29</v>
      </c>
    </row>
    <row r="17" spans="1:8" x14ac:dyDescent="0.25">
      <c r="A17" s="4"/>
      <c r="B17" s="4"/>
      <c r="C17" s="4"/>
      <c r="D17" s="4"/>
      <c r="E17" s="4" t="s">
        <v>33</v>
      </c>
      <c r="F17" s="17"/>
      <c r="G17" s="18">
        <v>2000</v>
      </c>
      <c r="H17" s="18">
        <v>0</v>
      </c>
    </row>
    <row r="18" spans="1:8" x14ac:dyDescent="0.25">
      <c r="A18" s="4"/>
      <c r="B18" s="4"/>
      <c r="C18" s="4"/>
      <c r="D18" s="4"/>
      <c r="E18" s="4" t="s">
        <v>34</v>
      </c>
      <c r="F18" s="17"/>
      <c r="G18" s="18">
        <v>2500</v>
      </c>
      <c r="H18" s="18">
        <v>1350</v>
      </c>
    </row>
    <row r="19" spans="1:8" x14ac:dyDescent="0.25">
      <c r="A19" s="4"/>
      <c r="B19" s="4"/>
      <c r="C19" s="4"/>
      <c r="D19" s="4"/>
      <c r="E19" s="4" t="s">
        <v>35</v>
      </c>
      <c r="F19" s="17"/>
      <c r="G19" s="18">
        <v>8000</v>
      </c>
      <c r="H19" s="18">
        <v>3833.3</v>
      </c>
    </row>
    <row r="20" spans="1:8" x14ac:dyDescent="0.25">
      <c r="A20" s="4"/>
      <c r="B20" s="4"/>
      <c r="C20" s="4"/>
      <c r="D20" s="4"/>
      <c r="E20" s="4" t="s">
        <v>37</v>
      </c>
      <c r="F20" s="17"/>
      <c r="G20" s="18">
        <v>8000</v>
      </c>
      <c r="H20" s="18">
        <v>0</v>
      </c>
    </row>
    <row r="21" spans="1:8" x14ac:dyDescent="0.25">
      <c r="A21" s="4"/>
      <c r="B21" s="4"/>
      <c r="C21" s="4"/>
      <c r="D21" s="4"/>
      <c r="E21" s="4"/>
      <c r="F21" s="17" t="s">
        <v>38</v>
      </c>
      <c r="G21" s="18">
        <v>6000</v>
      </c>
      <c r="H21" s="18">
        <v>5986</v>
      </c>
    </row>
    <row r="22" spans="1:8" x14ac:dyDescent="0.25">
      <c r="A22" s="4"/>
      <c r="B22" s="4"/>
      <c r="C22" s="4"/>
      <c r="D22" s="4"/>
      <c r="E22" s="4"/>
      <c r="F22" s="17" t="s">
        <v>39</v>
      </c>
      <c r="G22" s="18">
        <v>3000</v>
      </c>
      <c r="H22" s="18">
        <v>3106.04</v>
      </c>
    </row>
    <row r="23" spans="1:8" ht="15.75" customHeight="1" x14ac:dyDescent="0.25">
      <c r="A23" s="4"/>
      <c r="B23" s="4"/>
      <c r="C23" s="4"/>
      <c r="D23" s="4"/>
      <c r="E23" s="4" t="s">
        <v>42</v>
      </c>
      <c r="F23" s="17"/>
      <c r="G23" s="18">
        <v>600</v>
      </c>
      <c r="H23" s="18">
        <v>99.9</v>
      </c>
    </row>
    <row r="24" spans="1:8" x14ac:dyDescent="0.25">
      <c r="A24" s="4"/>
      <c r="B24" s="4"/>
      <c r="C24" s="4"/>
      <c r="D24" s="4"/>
      <c r="E24" s="4" t="s">
        <v>44</v>
      </c>
      <c r="F24" s="17"/>
      <c r="G24" s="18">
        <v>2000</v>
      </c>
      <c r="H24" s="18">
        <v>224.05</v>
      </c>
    </row>
    <row r="25" spans="1:8" x14ac:dyDescent="0.25">
      <c r="A25" s="4"/>
      <c r="B25" s="4"/>
      <c r="C25" s="4"/>
      <c r="D25" s="4"/>
      <c r="E25" s="4" t="s">
        <v>45</v>
      </c>
      <c r="F25" s="17"/>
      <c r="G25" s="18">
        <v>100</v>
      </c>
      <c r="H25" s="18">
        <v>0</v>
      </c>
    </row>
    <row r="26" spans="1:8" x14ac:dyDescent="0.25">
      <c r="A26" s="4"/>
      <c r="B26" s="4"/>
      <c r="C26" s="4"/>
      <c r="D26" s="4"/>
      <c r="E26" s="4"/>
      <c r="F26" s="17" t="s">
        <v>46</v>
      </c>
      <c r="G26" s="18">
        <v>1200</v>
      </c>
      <c r="H26" s="18">
        <v>210.79</v>
      </c>
    </row>
    <row r="27" spans="1:8" x14ac:dyDescent="0.25">
      <c r="A27" s="4"/>
      <c r="B27" s="4"/>
      <c r="C27" s="4"/>
      <c r="D27" s="4"/>
      <c r="E27" s="4"/>
      <c r="F27" s="17" t="s">
        <v>47</v>
      </c>
      <c r="G27" s="18">
        <v>7000</v>
      </c>
      <c r="H27" s="18">
        <v>0</v>
      </c>
    </row>
    <row r="28" spans="1:8" x14ac:dyDescent="0.25">
      <c r="A28" s="4"/>
      <c r="B28" s="4"/>
      <c r="C28" s="4"/>
      <c r="D28" s="4"/>
      <c r="E28" s="4"/>
      <c r="F28" s="17" t="s">
        <v>48</v>
      </c>
      <c r="G28" s="18">
        <v>56240</v>
      </c>
      <c r="H28" s="18">
        <v>16180.28</v>
      </c>
    </row>
    <row r="29" spans="1:8" ht="21" customHeight="1" x14ac:dyDescent="0.25">
      <c r="A29" s="4"/>
      <c r="B29" s="4"/>
      <c r="C29" s="4"/>
      <c r="D29" s="4"/>
      <c r="E29" s="4" t="s">
        <v>49</v>
      </c>
      <c r="F29" s="17"/>
      <c r="G29" s="18">
        <v>1500</v>
      </c>
      <c r="H29" s="18">
        <v>78</v>
      </c>
    </row>
    <row r="30" spans="1:8" x14ac:dyDescent="0.25">
      <c r="A30" s="4"/>
      <c r="B30" s="4"/>
      <c r="C30" s="4"/>
      <c r="D30" s="4"/>
      <c r="E30" s="4" t="s">
        <v>51</v>
      </c>
      <c r="F30" s="17"/>
      <c r="G30" s="18">
        <v>360</v>
      </c>
      <c r="H30" s="18">
        <v>0</v>
      </c>
    </row>
    <row r="31" spans="1:8" x14ac:dyDescent="0.25">
      <c r="A31" s="4"/>
      <c r="B31" s="4"/>
      <c r="C31" s="4"/>
      <c r="D31" s="4"/>
      <c r="E31" s="4" t="s">
        <v>86</v>
      </c>
      <c r="F31" s="17"/>
      <c r="G31" s="18">
        <v>8500</v>
      </c>
      <c r="H31" s="18">
        <v>1245.81</v>
      </c>
    </row>
    <row r="32" spans="1:8" x14ac:dyDescent="0.25">
      <c r="A32" s="4"/>
      <c r="B32" s="4"/>
      <c r="C32" s="4"/>
      <c r="D32" s="4"/>
      <c r="E32" s="4" t="s">
        <v>52</v>
      </c>
      <c r="F32" s="17"/>
      <c r="G32" s="18">
        <v>1200</v>
      </c>
      <c r="H32" s="18">
        <v>0</v>
      </c>
    </row>
    <row r="33" spans="1:8" x14ac:dyDescent="0.25">
      <c r="A33" s="4"/>
      <c r="B33" s="4"/>
      <c r="C33" s="4"/>
      <c r="D33" s="4"/>
      <c r="E33" s="4" t="s">
        <v>59</v>
      </c>
      <c r="F33" s="17"/>
      <c r="G33" s="18">
        <v>500</v>
      </c>
      <c r="H33" s="18">
        <v>43.48</v>
      </c>
    </row>
    <row r="34" spans="1:8" x14ac:dyDescent="0.25">
      <c r="A34" s="4"/>
      <c r="B34" s="4"/>
      <c r="C34" s="4"/>
      <c r="D34" s="4"/>
      <c r="E34" s="4" t="s">
        <v>60</v>
      </c>
      <c r="F34" s="17"/>
      <c r="G34" s="18">
        <v>500</v>
      </c>
      <c r="H34" s="18">
        <v>0</v>
      </c>
    </row>
    <row r="35" spans="1:8" ht="16.5" thickBot="1" x14ac:dyDescent="0.3">
      <c r="A35" s="4"/>
      <c r="B35" s="4"/>
      <c r="C35" s="4"/>
      <c r="D35" s="4" t="s">
        <v>54</v>
      </c>
      <c r="E35" s="4"/>
      <c r="F35" s="4"/>
      <c r="G35" s="24">
        <f>SUM(G12:G34)</f>
        <v>145000</v>
      </c>
      <c r="H35" s="24">
        <f>SUM(H12:H34)</f>
        <v>43185.460000000006</v>
      </c>
    </row>
    <row r="36" spans="1:8" ht="30" customHeight="1" x14ac:dyDescent="0.25">
      <c r="A36" s="4"/>
      <c r="B36" s="4" t="s">
        <v>55</v>
      </c>
      <c r="C36" s="14"/>
      <c r="D36" s="14"/>
      <c r="E36" s="14"/>
      <c r="F36" s="14"/>
      <c r="G36" s="16">
        <f>ROUND(G3+G10-G35,5)</f>
        <v>-43909</v>
      </c>
      <c r="H36" s="16">
        <f>ROUND(H3+H10-H35,5)</f>
        <v>-23769.7</v>
      </c>
    </row>
  </sheetData>
  <pageMargins left="0.7" right="0.7" top="0.75" bottom="0.75" header="0.1" footer="0.3"/>
  <pageSetup orientation="portrait" r:id="rId1"/>
  <headerFooter>
    <oddHeader>&amp;L&amp;"Arial,Bold"&amp;8 2:23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433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771525</xdr:colOff>
                <xdr:row>1</xdr:row>
                <xdr:rowOff>19050</xdr:rowOff>
              </to>
            </anchor>
          </controlPr>
        </control>
      </mc:Choice>
      <mc:Fallback>
        <control shapeId="14337" r:id="rId4" name="FILTER"/>
      </mc:Fallback>
    </mc:AlternateContent>
    <mc:AlternateContent xmlns:mc="http://schemas.openxmlformats.org/markup-compatibility/2006">
      <mc:Choice Requires="x14">
        <control shapeId="1433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771525</xdr:colOff>
                <xdr:row>1</xdr:row>
                <xdr:rowOff>19050</xdr:rowOff>
              </to>
            </anchor>
          </controlPr>
        </control>
      </mc:Choice>
      <mc:Fallback>
        <control shapeId="14338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6" sqref="C6"/>
    </sheetView>
  </sheetViews>
  <sheetFormatPr defaultRowHeight="15" x14ac:dyDescent="0.25"/>
  <cols>
    <col min="1" max="1" width="35.140625" customWidth="1"/>
    <col min="2" max="2" width="29.85546875" customWidth="1"/>
    <col min="3" max="3" width="56" customWidth="1"/>
  </cols>
  <sheetData>
    <row r="1" spans="1:3" ht="26.25" x14ac:dyDescent="0.4">
      <c r="A1" s="29" t="s">
        <v>92</v>
      </c>
      <c r="B1" s="30" t="s">
        <v>93</v>
      </c>
      <c r="C1" s="31" t="s">
        <v>96</v>
      </c>
    </row>
    <row r="2" spans="1:3" ht="26.25" x14ac:dyDescent="0.4">
      <c r="A2" s="32" t="s">
        <v>4</v>
      </c>
      <c r="B2" s="33">
        <f>SUM([1]Admin!G22+'[1]City Council'!G7+[1]EMS!G8+[1]fIRE!G7+[1]VPSO!G9+[1]Library!G11+[1]Harbor!G15+[1]Water!G9+'[1]Solid Waste'!G10+[1]Sewer!G8+[1]Parks!G9+[1]Streets!G7+'[1]RV Park'!G8)</f>
        <v>1360120.9</v>
      </c>
      <c r="C2" s="34">
        <f>SUM(ADMIN!H22+'City Council '!H7+EMS!H8+Fire!H7+VPSO!H9+Library!H11+PARKS!H9+'Streets Roads'!H7+Harbor!H15+'RV Park'!H9+'Solid waste'!H10+Water!H9+Sewer!H9)</f>
        <v>456729.78</v>
      </c>
    </row>
    <row r="3" spans="1:3" ht="26.25" x14ac:dyDescent="0.4">
      <c r="A3" s="32" t="s">
        <v>24</v>
      </c>
      <c r="B3" s="33">
        <f>SUM([1]Admin!G53+'[1]City Council'!G18+[1]EMS!G28+[1]fIRE!G24+[1]VPSO!G25+[1]Library!G30+[1]Harbor!G39+[1]Water!G34+'[1]Solid Waste'!G33+[1]Sewer!G33+[1]Parks!G28+[1]Streets!G30+'[1]RV Park'!G19)</f>
        <v>1352502.15</v>
      </c>
      <c r="C3" s="34">
        <f>SUM('City Council '!H19+ADMIN!H54+EMS!H28+Fire!H25+VPSO!H26+Library!H30+PARKS!H29+'Streets Roads'!H31+Harbor!H40+'RV Park'!H19+'Solid waste'!H34+Water!H35+Sewer!H35)</f>
        <v>246476.76</v>
      </c>
    </row>
    <row r="4" spans="1:3" ht="26.25" x14ac:dyDescent="0.4">
      <c r="A4" s="32" t="s">
        <v>94</v>
      </c>
      <c r="B4" s="35">
        <v>0</v>
      </c>
      <c r="C4" s="36"/>
    </row>
    <row r="5" spans="1:3" ht="27" thickBot="1" x14ac:dyDescent="0.45">
      <c r="A5" s="37" t="s">
        <v>95</v>
      </c>
      <c r="B5" s="38">
        <v>104425.25</v>
      </c>
      <c r="C5" s="39">
        <f>SUM(C2-C3)</f>
        <v>210253.02000000002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5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H7" sqref="H7"/>
    </sheetView>
  </sheetViews>
  <sheetFormatPr defaultRowHeight="15.75" x14ac:dyDescent="0.25"/>
  <cols>
    <col min="1" max="5" width="1" style="12" customWidth="1"/>
    <col min="6" max="6" width="44" style="12" customWidth="1"/>
    <col min="7" max="7" width="20" style="13" customWidth="1"/>
    <col min="8" max="8" width="17.7109375" style="13" customWidth="1"/>
    <col min="9" max="12" width="9.140625" style="7"/>
    <col min="13" max="13" width="14" style="40" bestFit="1" customWidth="1"/>
    <col min="14" max="16384" width="9.140625" style="7"/>
  </cols>
  <sheetData>
    <row r="1" spans="1:13" ht="16.5" thickBot="1" x14ac:dyDescent="0.3">
      <c r="A1" s="4"/>
      <c r="B1" s="4"/>
      <c r="C1" s="4"/>
      <c r="D1" s="4"/>
      <c r="E1" s="4"/>
      <c r="F1" s="4"/>
      <c r="G1" s="6"/>
      <c r="H1" s="5" t="s">
        <v>0</v>
      </c>
    </row>
    <row r="2" spans="1:13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  <c r="M2" s="41"/>
    </row>
    <row r="3" spans="1:13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13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13" x14ac:dyDescent="0.25">
      <c r="A5" s="4"/>
      <c r="B5" s="4"/>
      <c r="C5" s="4"/>
      <c r="D5" s="4"/>
      <c r="E5" s="17" t="s">
        <v>5</v>
      </c>
      <c r="F5" s="17"/>
      <c r="G5" s="18">
        <v>700</v>
      </c>
      <c r="H5" s="18">
        <v>110</v>
      </c>
    </row>
    <row r="6" spans="1:13" x14ac:dyDescent="0.25">
      <c r="A6" s="4"/>
      <c r="B6" s="4"/>
      <c r="C6" s="4"/>
      <c r="D6" s="4"/>
      <c r="E6" s="17" t="s">
        <v>6</v>
      </c>
      <c r="F6" s="17"/>
      <c r="G6" s="18">
        <v>250</v>
      </c>
      <c r="H6" s="18">
        <v>65</v>
      </c>
    </row>
    <row r="7" spans="1:13" x14ac:dyDescent="0.25">
      <c r="A7" s="4"/>
      <c r="B7" s="4"/>
      <c r="C7" s="4"/>
      <c r="D7" s="4"/>
      <c r="E7" s="17" t="s">
        <v>7</v>
      </c>
      <c r="F7" s="17"/>
      <c r="G7" s="18">
        <v>62000</v>
      </c>
      <c r="H7" s="18">
        <f>SUM(M7-'City Council '!H5-EMS!H5-Fire!H5-VPSO!H7-Library!H5)</f>
        <v>62852</v>
      </c>
      <c r="M7" s="40">
        <v>115852</v>
      </c>
    </row>
    <row r="8" spans="1:13" x14ac:dyDescent="0.25">
      <c r="A8" s="4"/>
      <c r="B8" s="4"/>
      <c r="C8" s="4"/>
      <c r="D8" s="4"/>
      <c r="E8" s="17" t="s">
        <v>8</v>
      </c>
      <c r="F8" s="17"/>
      <c r="G8" s="18">
        <v>0</v>
      </c>
      <c r="H8" s="18">
        <v>13.2</v>
      </c>
    </row>
    <row r="9" spans="1:13" x14ac:dyDescent="0.25">
      <c r="A9" s="4"/>
      <c r="B9" s="4"/>
      <c r="C9" s="4"/>
      <c r="D9" s="4"/>
      <c r="E9" s="17" t="s">
        <v>9</v>
      </c>
      <c r="F9" s="17"/>
      <c r="G9" s="18">
        <v>20000</v>
      </c>
      <c r="H9" s="18">
        <v>5151.82</v>
      </c>
    </row>
    <row r="10" spans="1:13" x14ac:dyDescent="0.25">
      <c r="A10" s="4"/>
      <c r="B10" s="4"/>
      <c r="C10" s="4"/>
      <c r="D10" s="4"/>
      <c r="E10" s="17" t="s">
        <v>10</v>
      </c>
      <c r="F10" s="17"/>
      <c r="G10" s="18">
        <v>5000</v>
      </c>
      <c r="H10" s="18">
        <v>668.29</v>
      </c>
    </row>
    <row r="11" spans="1:13" x14ac:dyDescent="0.25">
      <c r="A11" s="4"/>
      <c r="B11" s="4"/>
      <c r="C11" s="4"/>
      <c r="D11" s="4"/>
      <c r="E11" s="17" t="s">
        <v>11</v>
      </c>
      <c r="F11" s="17"/>
      <c r="G11" s="18">
        <v>2000</v>
      </c>
      <c r="H11" s="18">
        <v>475.29</v>
      </c>
    </row>
    <row r="12" spans="1:13" x14ac:dyDescent="0.25">
      <c r="A12" s="4"/>
      <c r="B12" s="4"/>
      <c r="C12" s="4"/>
      <c r="D12" s="4"/>
      <c r="E12" s="17" t="s">
        <v>12</v>
      </c>
      <c r="F12" s="17"/>
      <c r="G12" s="18">
        <v>4000</v>
      </c>
      <c r="H12" s="18">
        <v>0</v>
      </c>
    </row>
    <row r="13" spans="1:13" x14ac:dyDescent="0.25">
      <c r="A13" s="4"/>
      <c r="B13" s="4"/>
      <c r="C13" s="4"/>
      <c r="D13" s="4"/>
      <c r="E13" s="17" t="s">
        <v>13</v>
      </c>
      <c r="F13" s="17"/>
      <c r="G13" s="18">
        <v>1200</v>
      </c>
      <c r="H13" s="18">
        <v>0</v>
      </c>
    </row>
    <row r="14" spans="1:13" x14ac:dyDescent="0.25">
      <c r="A14" s="4"/>
      <c r="B14" s="4"/>
      <c r="C14" s="4"/>
      <c r="D14" s="4"/>
      <c r="E14" s="17" t="s">
        <v>14</v>
      </c>
      <c r="F14" s="17"/>
      <c r="G14" s="18">
        <v>5000</v>
      </c>
      <c r="H14" s="18">
        <v>3584.28</v>
      </c>
    </row>
    <row r="15" spans="1:13" x14ac:dyDescent="0.25">
      <c r="A15" s="4"/>
      <c r="B15" s="4"/>
      <c r="C15" s="4"/>
      <c r="D15" s="4"/>
      <c r="E15" s="17" t="s">
        <v>15</v>
      </c>
      <c r="F15" s="17"/>
      <c r="G15" s="18">
        <v>550</v>
      </c>
      <c r="H15" s="18">
        <v>227</v>
      </c>
    </row>
    <row r="16" spans="1:13" x14ac:dyDescent="0.25">
      <c r="A16" s="4"/>
      <c r="B16" s="4"/>
      <c r="C16" s="4"/>
      <c r="D16" s="4"/>
      <c r="E16" s="17" t="s">
        <v>16</v>
      </c>
      <c r="F16" s="17"/>
      <c r="G16" s="18">
        <v>12000</v>
      </c>
      <c r="H16" s="18">
        <v>4313.57</v>
      </c>
    </row>
    <row r="17" spans="1:8" x14ac:dyDescent="0.25">
      <c r="A17" s="4"/>
      <c r="B17" s="4"/>
      <c r="C17" s="4"/>
      <c r="D17" s="4"/>
      <c r="E17" s="17" t="s">
        <v>17</v>
      </c>
      <c r="F17" s="17"/>
      <c r="G17" s="18">
        <v>800</v>
      </c>
      <c r="H17" s="18">
        <v>175.95</v>
      </c>
    </row>
    <row r="18" spans="1:8" x14ac:dyDescent="0.25">
      <c r="A18" s="4"/>
      <c r="B18" s="4"/>
      <c r="C18" s="4"/>
      <c r="D18" s="4"/>
      <c r="E18" s="17" t="s">
        <v>18</v>
      </c>
      <c r="F18" s="17"/>
      <c r="G18" s="18">
        <v>130000</v>
      </c>
      <c r="H18" s="18">
        <v>120545.8</v>
      </c>
    </row>
    <row r="19" spans="1:8" x14ac:dyDescent="0.25">
      <c r="A19" s="4"/>
      <c r="B19" s="4"/>
      <c r="C19" s="4"/>
      <c r="D19" s="4"/>
      <c r="E19" s="17" t="s">
        <v>19</v>
      </c>
      <c r="F19" s="17"/>
      <c r="G19" s="18">
        <v>2000</v>
      </c>
      <c r="H19" s="18">
        <v>1131</v>
      </c>
    </row>
    <row r="20" spans="1:8" x14ac:dyDescent="0.25">
      <c r="A20" s="4"/>
      <c r="B20" s="4"/>
      <c r="C20" s="4"/>
      <c r="D20" s="4"/>
      <c r="E20" s="17" t="s">
        <v>20</v>
      </c>
      <c r="F20" s="17"/>
      <c r="G20" s="18">
        <v>25000</v>
      </c>
      <c r="H20" s="18">
        <v>5570</v>
      </c>
    </row>
    <row r="21" spans="1:8" x14ac:dyDescent="0.25">
      <c r="A21" s="4"/>
      <c r="B21" s="4"/>
      <c r="C21" s="4"/>
      <c r="D21" s="4"/>
      <c r="E21" s="17" t="s">
        <v>21</v>
      </c>
      <c r="F21" s="17"/>
      <c r="G21" s="18">
        <v>430000</v>
      </c>
      <c r="H21" s="18">
        <v>65122.29</v>
      </c>
    </row>
    <row r="22" spans="1:8" x14ac:dyDescent="0.25">
      <c r="A22" s="4"/>
      <c r="B22" s="4"/>
      <c r="C22" s="4"/>
      <c r="D22" s="4" t="s">
        <v>22</v>
      </c>
      <c r="E22" s="17"/>
      <c r="F22" s="17"/>
      <c r="G22" s="18">
        <f>ROUND(SUM(G4:G21),5)</f>
        <v>700500</v>
      </c>
      <c r="H22" s="18">
        <f>ROUND(SUM(H4:H21),5)</f>
        <v>270005.49</v>
      </c>
    </row>
    <row r="23" spans="1:8" ht="30" customHeight="1" x14ac:dyDescent="0.25">
      <c r="A23" s="4"/>
      <c r="B23" s="4"/>
      <c r="C23" s="14" t="s">
        <v>23</v>
      </c>
      <c r="D23" s="14"/>
      <c r="E23" s="14"/>
      <c r="F23" s="14"/>
      <c r="G23" s="15">
        <f>G22</f>
        <v>700500</v>
      </c>
      <c r="H23" s="15">
        <f>H22</f>
        <v>270005.49</v>
      </c>
    </row>
    <row r="24" spans="1:8" ht="30" customHeight="1" x14ac:dyDescent="0.25">
      <c r="A24" s="4"/>
      <c r="B24" s="4"/>
      <c r="C24" s="4"/>
      <c r="D24" s="4" t="s">
        <v>24</v>
      </c>
      <c r="E24" s="4"/>
      <c r="F24" s="4"/>
      <c r="G24" s="11"/>
      <c r="H24" s="11"/>
    </row>
    <row r="25" spans="1:8" x14ac:dyDescent="0.25">
      <c r="A25" s="4"/>
      <c r="B25" s="4"/>
      <c r="C25" s="4"/>
      <c r="D25" s="17"/>
      <c r="E25" s="17" t="s">
        <v>25</v>
      </c>
      <c r="F25" s="17"/>
      <c r="G25" s="18">
        <v>1600</v>
      </c>
      <c r="H25" s="18">
        <v>289.52</v>
      </c>
    </row>
    <row r="26" spans="1:8" x14ac:dyDescent="0.25">
      <c r="A26" s="4"/>
      <c r="B26" s="4"/>
      <c r="C26" s="4"/>
      <c r="D26" s="17"/>
      <c r="E26" s="17" t="s">
        <v>26</v>
      </c>
      <c r="F26" s="17"/>
      <c r="G26" s="18">
        <v>400</v>
      </c>
      <c r="H26" s="18">
        <v>0</v>
      </c>
    </row>
    <row r="27" spans="1:8" x14ac:dyDescent="0.25">
      <c r="A27" s="4"/>
      <c r="B27" s="4"/>
      <c r="C27" s="4"/>
      <c r="D27" s="17"/>
      <c r="E27" s="17" t="s">
        <v>27</v>
      </c>
      <c r="F27" s="17"/>
      <c r="G27" s="18">
        <v>16000</v>
      </c>
      <c r="H27" s="18">
        <v>0</v>
      </c>
    </row>
    <row r="28" spans="1:8" x14ac:dyDescent="0.25">
      <c r="A28" s="4"/>
      <c r="B28" s="4"/>
      <c r="C28" s="4"/>
      <c r="D28" s="17"/>
      <c r="E28" s="17" t="s">
        <v>28</v>
      </c>
      <c r="F28" s="17"/>
      <c r="G28" s="18">
        <v>1500</v>
      </c>
      <c r="H28" s="18">
        <v>0</v>
      </c>
    </row>
    <row r="29" spans="1:8" x14ac:dyDescent="0.25">
      <c r="A29" s="4"/>
      <c r="B29" s="4"/>
      <c r="C29" s="4"/>
      <c r="D29" s="17"/>
      <c r="E29" s="17" t="s">
        <v>29</v>
      </c>
      <c r="F29" s="17"/>
      <c r="G29" s="18">
        <v>25000</v>
      </c>
      <c r="H29" s="18">
        <v>552.5</v>
      </c>
    </row>
    <row r="30" spans="1:8" x14ac:dyDescent="0.25">
      <c r="A30" s="4"/>
      <c r="B30" s="4"/>
      <c r="C30" s="4"/>
      <c r="D30" s="17"/>
      <c r="E30" s="17" t="s">
        <v>30</v>
      </c>
      <c r="F30" s="17"/>
      <c r="G30" s="18">
        <v>1500</v>
      </c>
      <c r="H30" s="18">
        <v>0</v>
      </c>
    </row>
    <row r="31" spans="1:8" x14ac:dyDescent="0.25">
      <c r="A31" s="4"/>
      <c r="B31" s="4"/>
      <c r="C31" s="4"/>
      <c r="D31" s="17"/>
      <c r="E31" s="17" t="s">
        <v>31</v>
      </c>
      <c r="F31" s="17"/>
      <c r="G31" s="18">
        <v>2000</v>
      </c>
      <c r="H31" s="18">
        <v>1395</v>
      </c>
    </row>
    <row r="32" spans="1:8" x14ac:dyDescent="0.25">
      <c r="A32" s="4"/>
      <c r="B32" s="4"/>
      <c r="C32" s="4"/>
      <c r="D32" s="17"/>
      <c r="E32" s="17" t="s">
        <v>32</v>
      </c>
      <c r="F32" s="17"/>
      <c r="G32" s="18">
        <v>3000</v>
      </c>
      <c r="H32" s="18">
        <v>696.89</v>
      </c>
    </row>
    <row r="33" spans="1:8" x14ac:dyDescent="0.25">
      <c r="A33" s="4"/>
      <c r="B33" s="4"/>
      <c r="C33" s="4"/>
      <c r="D33" s="17"/>
      <c r="E33" s="17" t="s">
        <v>33</v>
      </c>
      <c r="F33" s="17"/>
      <c r="G33" s="18">
        <v>600</v>
      </c>
      <c r="H33" s="18">
        <v>0</v>
      </c>
    </row>
    <row r="34" spans="1:8" x14ac:dyDescent="0.25">
      <c r="A34" s="4"/>
      <c r="B34" s="4"/>
      <c r="C34" s="4"/>
      <c r="D34" s="17"/>
      <c r="E34" s="17" t="s">
        <v>34</v>
      </c>
      <c r="F34" s="17"/>
      <c r="G34" s="18">
        <v>5000</v>
      </c>
      <c r="H34" s="18">
        <v>0</v>
      </c>
    </row>
    <row r="35" spans="1:8" x14ac:dyDescent="0.25">
      <c r="A35" s="4"/>
      <c r="B35" s="4"/>
      <c r="C35" s="4"/>
      <c r="D35" s="17"/>
      <c r="E35" s="17" t="s">
        <v>35</v>
      </c>
      <c r="F35" s="17"/>
      <c r="G35" s="18">
        <v>37110.53</v>
      </c>
      <c r="H35" s="18">
        <v>7848.9</v>
      </c>
    </row>
    <row r="36" spans="1:8" x14ac:dyDescent="0.25">
      <c r="A36" s="4"/>
      <c r="B36" s="4"/>
      <c r="C36" s="4"/>
      <c r="D36" s="17"/>
      <c r="E36" s="17" t="s">
        <v>36</v>
      </c>
      <c r="F36" s="17"/>
      <c r="G36" s="18">
        <v>7000</v>
      </c>
      <c r="H36" s="18">
        <v>0</v>
      </c>
    </row>
    <row r="37" spans="1:8" x14ac:dyDescent="0.25">
      <c r="A37" s="4"/>
      <c r="B37" s="4"/>
      <c r="C37" s="4"/>
      <c r="D37" s="17"/>
      <c r="E37" s="17" t="s">
        <v>37</v>
      </c>
      <c r="F37" s="17"/>
      <c r="G37" s="18">
        <v>5000</v>
      </c>
      <c r="H37" s="18">
        <v>0</v>
      </c>
    </row>
    <row r="38" spans="1:8" x14ac:dyDescent="0.25">
      <c r="A38" s="4"/>
      <c r="B38" s="4"/>
      <c r="C38" s="4"/>
      <c r="D38" s="17"/>
      <c r="E38" s="17"/>
      <c r="F38" s="17" t="s">
        <v>38</v>
      </c>
      <c r="G38" s="18">
        <v>8000</v>
      </c>
      <c r="H38" s="18">
        <v>-1300.03</v>
      </c>
    </row>
    <row r="39" spans="1:8" x14ac:dyDescent="0.25">
      <c r="A39" s="4"/>
      <c r="B39" s="4"/>
      <c r="C39" s="4"/>
      <c r="D39" s="17"/>
      <c r="E39" s="17"/>
      <c r="F39" s="17" t="s">
        <v>39</v>
      </c>
      <c r="G39" s="18">
        <v>1500</v>
      </c>
      <c r="H39" s="18">
        <v>1699.75</v>
      </c>
    </row>
    <row r="40" spans="1:8" x14ac:dyDescent="0.25">
      <c r="A40" s="4"/>
      <c r="B40" s="4"/>
      <c r="C40" s="4"/>
      <c r="D40" s="17"/>
      <c r="E40" s="17"/>
      <c r="F40" s="17" t="s">
        <v>40</v>
      </c>
      <c r="G40" s="18">
        <v>0</v>
      </c>
      <c r="H40" s="18">
        <v>22210</v>
      </c>
    </row>
    <row r="41" spans="1:8" ht="18.75" customHeight="1" x14ac:dyDescent="0.25">
      <c r="A41" s="4"/>
      <c r="B41" s="4"/>
      <c r="C41" s="4"/>
      <c r="D41" s="17"/>
      <c r="E41" s="17" t="s">
        <v>41</v>
      </c>
      <c r="F41" s="17"/>
      <c r="G41" s="18">
        <v>200</v>
      </c>
      <c r="H41" s="18">
        <v>0</v>
      </c>
    </row>
    <row r="42" spans="1:8" x14ac:dyDescent="0.25">
      <c r="A42" s="4"/>
      <c r="B42" s="4"/>
      <c r="C42" s="4"/>
      <c r="D42" s="17"/>
      <c r="E42" s="17" t="s">
        <v>42</v>
      </c>
      <c r="F42" s="17"/>
      <c r="G42" s="18">
        <v>2500</v>
      </c>
      <c r="H42" s="18">
        <v>366</v>
      </c>
    </row>
    <row r="43" spans="1:8" x14ac:dyDescent="0.25">
      <c r="A43" s="4"/>
      <c r="B43" s="4"/>
      <c r="C43" s="4"/>
      <c r="D43" s="17"/>
      <c r="E43" s="17" t="s">
        <v>43</v>
      </c>
      <c r="F43" s="17"/>
      <c r="G43" s="18">
        <v>50000</v>
      </c>
      <c r="H43" s="18">
        <v>4443.33</v>
      </c>
    </row>
    <row r="44" spans="1:8" x14ac:dyDescent="0.25">
      <c r="A44" s="4"/>
      <c r="B44" s="4"/>
      <c r="C44" s="4"/>
      <c r="D44" s="17"/>
      <c r="E44" s="17" t="s">
        <v>44</v>
      </c>
      <c r="F44" s="17"/>
      <c r="G44" s="18">
        <v>6000</v>
      </c>
      <c r="H44" s="18">
        <v>1277.53</v>
      </c>
    </row>
    <row r="45" spans="1:8" x14ac:dyDescent="0.25">
      <c r="A45" s="4"/>
      <c r="B45" s="4"/>
      <c r="C45" s="4"/>
      <c r="D45" s="17"/>
      <c r="E45" s="17" t="s">
        <v>45</v>
      </c>
      <c r="F45" s="17"/>
      <c r="G45" s="18">
        <v>250</v>
      </c>
      <c r="H45" s="18">
        <v>0.09</v>
      </c>
    </row>
    <row r="46" spans="1:8" x14ac:dyDescent="0.25">
      <c r="A46" s="4"/>
      <c r="B46" s="4"/>
      <c r="C46" s="4"/>
      <c r="D46" s="17"/>
      <c r="E46" s="17"/>
      <c r="F46" s="17" t="s">
        <v>46</v>
      </c>
      <c r="G46" s="18">
        <v>6500</v>
      </c>
      <c r="H46" s="18">
        <v>519.29</v>
      </c>
    </row>
    <row r="47" spans="1:8" x14ac:dyDescent="0.25">
      <c r="A47" s="4"/>
      <c r="B47" s="4"/>
      <c r="C47" s="4"/>
      <c r="D47" s="17"/>
      <c r="E47" s="17"/>
      <c r="F47" s="17" t="s">
        <v>47</v>
      </c>
      <c r="G47" s="18">
        <v>34000</v>
      </c>
      <c r="H47" s="18">
        <v>0</v>
      </c>
    </row>
    <row r="48" spans="1:8" x14ac:dyDescent="0.25">
      <c r="A48" s="4"/>
      <c r="B48" s="4"/>
      <c r="C48" s="4"/>
      <c r="D48" s="17"/>
      <c r="E48" s="17"/>
      <c r="F48" s="17" t="s">
        <v>48</v>
      </c>
      <c r="G48" s="18">
        <v>207060</v>
      </c>
      <c r="H48" s="18">
        <v>40067.089999999997</v>
      </c>
    </row>
    <row r="49" spans="1:8" ht="23.25" customHeight="1" x14ac:dyDescent="0.25">
      <c r="A49" s="4"/>
      <c r="B49" s="4"/>
      <c r="C49" s="4"/>
      <c r="D49" s="17"/>
      <c r="E49" s="17" t="s">
        <v>49</v>
      </c>
      <c r="F49" s="17"/>
      <c r="G49" s="18">
        <v>3500</v>
      </c>
      <c r="H49" s="18">
        <v>443.97</v>
      </c>
    </row>
    <row r="50" spans="1:8" x14ac:dyDescent="0.25">
      <c r="A50" s="4"/>
      <c r="B50" s="4"/>
      <c r="C50" s="4"/>
      <c r="D50" s="17"/>
      <c r="E50" s="17" t="s">
        <v>50</v>
      </c>
      <c r="F50" s="17"/>
      <c r="G50" s="18">
        <v>100</v>
      </c>
      <c r="H50" s="18">
        <v>0</v>
      </c>
    </row>
    <row r="51" spans="1:8" x14ac:dyDescent="0.25">
      <c r="A51" s="4"/>
      <c r="B51" s="4"/>
      <c r="C51" s="4"/>
      <c r="D51" s="17"/>
      <c r="E51" s="17" t="s">
        <v>51</v>
      </c>
      <c r="F51" s="17"/>
      <c r="G51" s="18">
        <v>2500</v>
      </c>
      <c r="H51" s="18">
        <v>490.24</v>
      </c>
    </row>
    <row r="52" spans="1:8" x14ac:dyDescent="0.25">
      <c r="A52" s="4"/>
      <c r="B52" s="4"/>
      <c r="C52" s="4"/>
      <c r="D52" s="17"/>
      <c r="E52" s="17" t="s">
        <v>52</v>
      </c>
      <c r="F52" s="17"/>
      <c r="G52" s="18">
        <v>800</v>
      </c>
      <c r="H52" s="18">
        <v>0</v>
      </c>
    </row>
    <row r="53" spans="1:8" ht="16.5" thickBot="1" x14ac:dyDescent="0.3">
      <c r="A53" s="4"/>
      <c r="B53" s="4"/>
      <c r="C53" s="4"/>
      <c r="D53" s="17"/>
      <c r="E53" s="17" t="s">
        <v>53</v>
      </c>
      <c r="F53" s="17"/>
      <c r="G53" s="18">
        <v>5000</v>
      </c>
      <c r="H53" s="18">
        <v>420</v>
      </c>
    </row>
    <row r="54" spans="1:8" ht="37.5" customHeight="1" thickBot="1" x14ac:dyDescent="0.3">
      <c r="A54" s="4"/>
      <c r="B54" s="4"/>
      <c r="C54" s="4"/>
      <c r="D54" s="4" t="s">
        <v>54</v>
      </c>
      <c r="E54" s="14"/>
      <c r="F54" s="14"/>
      <c r="G54" s="16">
        <f>SUM(G25:G53)</f>
        <v>433620.53</v>
      </c>
      <c r="H54" s="16">
        <f>SUM(H25:H53)</f>
        <v>81420.069999999992</v>
      </c>
    </row>
    <row r="55" spans="1:8" ht="30" customHeight="1" thickBot="1" x14ac:dyDescent="0.3">
      <c r="A55" s="4"/>
      <c r="B55" s="4" t="s">
        <v>55</v>
      </c>
      <c r="C55" s="19"/>
      <c r="D55" s="20"/>
      <c r="E55" s="20"/>
      <c r="F55" s="20"/>
      <c r="G55" s="21">
        <f>ROUND(G3+G23-G54,5)</f>
        <v>266879.46999999997</v>
      </c>
      <c r="H55" s="22">
        <f>ROUND(H3+H23-H54,5)</f>
        <v>188585.42</v>
      </c>
    </row>
  </sheetData>
  <pageMargins left="0.7" right="0.7" top="0.75" bottom="0.75" header="0.1" footer="0.3"/>
  <pageSetup orientation="portrait" r:id="rId1"/>
  <headerFooter>
    <oddHeader>&amp;L&amp;"Arial,Bold"&amp;8 1:41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581025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581025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0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H4" sqref="H4"/>
    </sheetView>
  </sheetViews>
  <sheetFormatPr defaultRowHeight="15.75" x14ac:dyDescent="0.25"/>
  <cols>
    <col min="1" max="5" width="0.5703125" style="12" customWidth="1"/>
    <col min="6" max="6" width="32.42578125" style="12" customWidth="1"/>
    <col min="7" max="7" width="17.5703125" style="13" customWidth="1"/>
    <col min="8" max="8" width="20.8554687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56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7</v>
      </c>
      <c r="F5" s="17"/>
      <c r="G5" s="18">
        <v>3000</v>
      </c>
      <c r="H5" s="18">
        <v>3000</v>
      </c>
    </row>
    <row r="6" spans="1:8" x14ac:dyDescent="0.25">
      <c r="A6" s="4"/>
      <c r="B6" s="4"/>
      <c r="C6" s="4"/>
      <c r="D6" s="4"/>
      <c r="E6" s="4" t="s">
        <v>9</v>
      </c>
      <c r="F6" s="17"/>
      <c r="G6" s="18">
        <v>150</v>
      </c>
      <c r="H6" s="18">
        <v>0</v>
      </c>
    </row>
    <row r="7" spans="1:8" ht="16.5" thickBot="1" x14ac:dyDescent="0.3">
      <c r="A7" s="4"/>
      <c r="B7" s="4"/>
      <c r="C7" s="4"/>
      <c r="D7" s="4" t="s">
        <v>22</v>
      </c>
      <c r="E7" s="4"/>
      <c r="F7" s="4"/>
      <c r="G7" s="23">
        <f>ROUND(SUM(G4:G6),5)</f>
        <v>3150</v>
      </c>
      <c r="H7" s="23">
        <f>ROUND(SUM(H4:H6),5)</f>
        <v>3000</v>
      </c>
    </row>
    <row r="8" spans="1:8" ht="30" customHeight="1" x14ac:dyDescent="0.25">
      <c r="A8" s="4"/>
      <c r="B8" s="14"/>
      <c r="C8" s="14" t="s">
        <v>23</v>
      </c>
      <c r="D8" s="14"/>
      <c r="E8" s="14"/>
      <c r="F8" s="14"/>
      <c r="G8" s="15">
        <f>G7</f>
        <v>3150</v>
      </c>
      <c r="H8" s="15">
        <f>H7</f>
        <v>3000</v>
      </c>
    </row>
    <row r="9" spans="1:8" ht="30" customHeight="1" x14ac:dyDescent="0.25">
      <c r="A9" s="4"/>
      <c r="B9" s="4"/>
      <c r="C9" s="4"/>
      <c r="D9" s="4" t="s">
        <v>24</v>
      </c>
      <c r="E9" s="4"/>
      <c r="F9" s="4"/>
      <c r="G9" s="11"/>
      <c r="H9" s="11"/>
    </row>
    <row r="10" spans="1:8" x14ac:dyDescent="0.25">
      <c r="A10" s="4"/>
      <c r="B10" s="4"/>
      <c r="C10" s="4"/>
      <c r="D10" s="4"/>
      <c r="E10" s="4" t="s">
        <v>57</v>
      </c>
      <c r="F10" s="17"/>
      <c r="G10" s="18">
        <v>3000</v>
      </c>
      <c r="H10" s="18">
        <v>1500</v>
      </c>
    </row>
    <row r="11" spans="1:8" x14ac:dyDescent="0.25">
      <c r="A11" s="4"/>
      <c r="B11" s="4"/>
      <c r="C11" s="4"/>
      <c r="D11" s="4"/>
      <c r="E11" s="4" t="s">
        <v>31</v>
      </c>
      <c r="F11" s="17"/>
      <c r="G11" s="18">
        <v>1350</v>
      </c>
      <c r="H11" s="18">
        <v>255</v>
      </c>
    </row>
    <row r="12" spans="1:8" x14ac:dyDescent="0.25">
      <c r="A12" s="4"/>
      <c r="B12" s="4"/>
      <c r="C12" s="4"/>
      <c r="D12" s="4"/>
      <c r="E12" s="4" t="s">
        <v>44</v>
      </c>
      <c r="F12" s="17"/>
      <c r="G12" s="18">
        <v>300</v>
      </c>
      <c r="H12" s="18">
        <v>0</v>
      </c>
    </row>
    <row r="13" spans="1:8" x14ac:dyDescent="0.25">
      <c r="A13" s="4"/>
      <c r="B13" s="4"/>
      <c r="C13" s="4"/>
      <c r="D13" s="4"/>
      <c r="E13" s="4"/>
      <c r="F13" s="17" t="s">
        <v>46</v>
      </c>
      <c r="G13" s="18">
        <v>500</v>
      </c>
      <c r="H13" s="18">
        <v>55.68</v>
      </c>
    </row>
    <row r="14" spans="1:8" x14ac:dyDescent="0.25">
      <c r="A14" s="4"/>
      <c r="B14" s="4"/>
      <c r="C14" s="4"/>
      <c r="D14" s="4"/>
      <c r="E14" s="4"/>
      <c r="F14" s="17" t="s">
        <v>48</v>
      </c>
      <c r="G14" s="18">
        <v>18000</v>
      </c>
      <c r="H14" s="18">
        <v>4078.08</v>
      </c>
    </row>
    <row r="15" spans="1:8" ht="14.25" customHeight="1" x14ac:dyDescent="0.25">
      <c r="A15" s="4"/>
      <c r="B15" s="4"/>
      <c r="C15" s="4"/>
      <c r="D15" s="4"/>
      <c r="E15" s="4" t="s">
        <v>49</v>
      </c>
      <c r="F15" s="17"/>
      <c r="G15" s="18">
        <v>100</v>
      </c>
      <c r="H15" s="18">
        <v>0</v>
      </c>
    </row>
    <row r="16" spans="1:8" x14ac:dyDescent="0.25">
      <c r="A16" s="4"/>
      <c r="B16" s="4"/>
      <c r="C16" s="4"/>
      <c r="D16" s="4"/>
      <c r="E16" s="4" t="s">
        <v>51</v>
      </c>
      <c r="F16" s="17"/>
      <c r="G16" s="18">
        <v>600</v>
      </c>
      <c r="H16" s="18">
        <v>80.66</v>
      </c>
    </row>
    <row r="17" spans="1:8" x14ac:dyDescent="0.25">
      <c r="A17" s="4"/>
      <c r="B17" s="4"/>
      <c r="C17" s="4"/>
      <c r="D17" s="4"/>
      <c r="E17" s="4" t="s">
        <v>52</v>
      </c>
      <c r="F17" s="17"/>
      <c r="G17" s="18">
        <v>250</v>
      </c>
      <c r="H17" s="18">
        <v>150</v>
      </c>
    </row>
    <row r="18" spans="1:8" x14ac:dyDescent="0.25">
      <c r="A18" s="4"/>
      <c r="B18" s="4"/>
      <c r="C18" s="4"/>
      <c r="D18" s="4"/>
      <c r="E18" s="4" t="s">
        <v>53</v>
      </c>
      <c r="F18" s="17"/>
      <c r="G18" s="18">
        <v>2500</v>
      </c>
      <c r="H18" s="18">
        <v>517.5</v>
      </c>
    </row>
    <row r="19" spans="1:8" ht="16.5" thickBot="1" x14ac:dyDescent="0.3">
      <c r="A19" s="4"/>
      <c r="B19" s="4"/>
      <c r="C19" s="4"/>
      <c r="D19" s="4" t="s">
        <v>54</v>
      </c>
      <c r="E19" s="4"/>
      <c r="F19" s="4"/>
      <c r="G19" s="24">
        <f>SUM(G10:G18)</f>
        <v>26600</v>
      </c>
      <c r="H19" s="24">
        <f>SUM(H10:H18)</f>
        <v>6636.92</v>
      </c>
    </row>
    <row r="20" spans="1:8" ht="30" customHeight="1" x14ac:dyDescent="0.25">
      <c r="A20" s="4"/>
      <c r="B20" s="14" t="s">
        <v>55</v>
      </c>
      <c r="C20" s="14"/>
      <c r="D20" s="14"/>
      <c r="E20" s="14"/>
      <c r="F20" s="14"/>
      <c r="G20" s="16">
        <f>ROUND(G3+G8-G19,5)</f>
        <v>-23450</v>
      </c>
      <c r="H20" s="16">
        <f>ROUND(H3+H8-H19,5)</f>
        <v>-3636.92</v>
      </c>
    </row>
  </sheetData>
  <pageMargins left="0.7" right="0.7" top="0.75" bottom="0.75" header="0.1" footer="0.3"/>
  <pageSetup orientation="portrait" r:id="rId1"/>
  <headerFooter>
    <oddHeader>&amp;L&amp;"Arial,Bold"&amp;8 1:47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2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K29" sqref="K29"/>
    </sheetView>
  </sheetViews>
  <sheetFormatPr defaultRowHeight="15.75" x14ac:dyDescent="0.25"/>
  <cols>
    <col min="1" max="5" width="0.85546875" style="12" customWidth="1"/>
    <col min="6" max="6" width="30.140625" style="12" customWidth="1"/>
    <col min="7" max="7" width="21.28515625" style="13" customWidth="1"/>
    <col min="8" max="8" width="21.4257812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58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17" t="s">
        <v>7</v>
      </c>
      <c r="F5" s="17"/>
      <c r="G5" s="18">
        <v>15000</v>
      </c>
      <c r="H5" s="18">
        <v>15000</v>
      </c>
    </row>
    <row r="6" spans="1:8" x14ac:dyDescent="0.25">
      <c r="A6" s="4"/>
      <c r="B6" s="4"/>
      <c r="C6" s="4"/>
      <c r="D6" s="4"/>
      <c r="E6" s="17" t="s">
        <v>9</v>
      </c>
      <c r="F6" s="17"/>
      <c r="G6" s="18">
        <v>0</v>
      </c>
      <c r="H6" s="18">
        <v>0</v>
      </c>
    </row>
    <row r="7" spans="1:8" x14ac:dyDescent="0.25">
      <c r="A7" s="4"/>
      <c r="B7" s="4"/>
      <c r="C7" s="4"/>
      <c r="D7" s="4"/>
      <c r="E7" s="17" t="s">
        <v>14</v>
      </c>
      <c r="F7" s="17"/>
      <c r="G7" s="18">
        <v>0</v>
      </c>
      <c r="H7" s="18">
        <v>891</v>
      </c>
    </row>
    <row r="8" spans="1:8" ht="16.5" thickBot="1" x14ac:dyDescent="0.3">
      <c r="A8" s="4"/>
      <c r="B8" s="4"/>
      <c r="C8" s="4"/>
      <c r="D8" s="4" t="s">
        <v>22</v>
      </c>
      <c r="E8" s="4"/>
      <c r="F8" s="4"/>
      <c r="G8" s="23">
        <f>ROUND(SUM(G4:G7),5)</f>
        <v>15000</v>
      </c>
      <c r="H8" s="23">
        <f>ROUND(SUM(H4:H7),5)</f>
        <v>15891</v>
      </c>
    </row>
    <row r="9" spans="1:8" ht="30" customHeight="1" x14ac:dyDescent="0.25">
      <c r="A9" s="4"/>
      <c r="B9" s="4"/>
      <c r="C9" s="4" t="s">
        <v>23</v>
      </c>
      <c r="D9" s="14"/>
      <c r="E9" s="14"/>
      <c r="F9" s="14"/>
      <c r="G9" s="15">
        <f>G8</f>
        <v>15000</v>
      </c>
      <c r="H9" s="15">
        <f>H8</f>
        <v>15891</v>
      </c>
    </row>
    <row r="10" spans="1:8" ht="30" customHeight="1" x14ac:dyDescent="0.25">
      <c r="A10" s="4"/>
      <c r="B10" s="4"/>
      <c r="C10" s="4"/>
      <c r="D10" s="4" t="s">
        <v>24</v>
      </c>
      <c r="E10" s="4"/>
      <c r="F10" s="4"/>
      <c r="G10" s="11"/>
      <c r="H10" s="11"/>
    </row>
    <row r="11" spans="1:8" x14ac:dyDescent="0.25">
      <c r="A11" s="4"/>
      <c r="B11" s="4"/>
      <c r="C11" s="4"/>
      <c r="D11" s="4"/>
      <c r="E11" s="4" t="s">
        <v>31</v>
      </c>
      <c r="F11" s="17"/>
      <c r="G11" s="18">
        <v>20</v>
      </c>
      <c r="H11" s="18">
        <v>0</v>
      </c>
    </row>
    <row r="12" spans="1:8" x14ac:dyDescent="0.25">
      <c r="A12" s="4"/>
      <c r="B12" s="4"/>
      <c r="C12" s="4"/>
      <c r="D12" s="4"/>
      <c r="E12" s="4" t="s">
        <v>32</v>
      </c>
      <c r="F12" s="17"/>
      <c r="G12" s="18">
        <v>1050</v>
      </c>
      <c r="H12" s="18">
        <v>163.57</v>
      </c>
    </row>
    <row r="13" spans="1:8" x14ac:dyDescent="0.25">
      <c r="A13" s="4"/>
      <c r="B13" s="4"/>
      <c r="C13" s="4"/>
      <c r="D13" s="4"/>
      <c r="E13" s="4" t="s">
        <v>33</v>
      </c>
      <c r="F13" s="17"/>
      <c r="G13" s="18">
        <v>150</v>
      </c>
      <c r="H13" s="18">
        <v>0</v>
      </c>
    </row>
    <row r="14" spans="1:8" x14ac:dyDescent="0.25">
      <c r="A14" s="4"/>
      <c r="B14" s="4"/>
      <c r="C14" s="4"/>
      <c r="D14" s="4"/>
      <c r="E14" s="4" t="s">
        <v>37</v>
      </c>
      <c r="F14" s="17"/>
      <c r="G14" s="18">
        <v>700</v>
      </c>
      <c r="H14" s="18">
        <v>0</v>
      </c>
    </row>
    <row r="15" spans="1:8" x14ac:dyDescent="0.25">
      <c r="A15" s="4"/>
      <c r="B15" s="4"/>
      <c r="C15" s="4"/>
      <c r="D15" s="4"/>
      <c r="E15" s="4"/>
      <c r="F15" s="17" t="s">
        <v>38</v>
      </c>
      <c r="G15" s="18">
        <v>2500</v>
      </c>
      <c r="H15" s="18">
        <v>1236</v>
      </c>
    </row>
    <row r="16" spans="1:8" x14ac:dyDescent="0.25">
      <c r="A16" s="4"/>
      <c r="B16" s="4"/>
      <c r="C16" s="4"/>
      <c r="D16" s="4"/>
      <c r="E16" s="4"/>
      <c r="F16" s="17" t="s">
        <v>39</v>
      </c>
      <c r="G16" s="18">
        <v>2200</v>
      </c>
      <c r="H16" s="18">
        <v>596.55999999999995</v>
      </c>
    </row>
    <row r="17" spans="1:8" ht="21" customHeight="1" x14ac:dyDescent="0.25">
      <c r="A17" s="4"/>
      <c r="B17" s="4"/>
      <c r="C17" s="4"/>
      <c r="D17" s="4"/>
      <c r="E17" s="4" t="s">
        <v>42</v>
      </c>
      <c r="F17" s="17"/>
      <c r="G17" s="18">
        <v>210</v>
      </c>
      <c r="H17" s="18">
        <v>47.67</v>
      </c>
    </row>
    <row r="18" spans="1:8" x14ac:dyDescent="0.25">
      <c r="A18" s="4"/>
      <c r="B18" s="4"/>
      <c r="C18" s="4"/>
      <c r="D18" s="4"/>
      <c r="E18" s="4" t="s">
        <v>44</v>
      </c>
      <c r="F18" s="17"/>
      <c r="G18" s="18">
        <v>1500</v>
      </c>
      <c r="H18" s="18">
        <v>149.03</v>
      </c>
    </row>
    <row r="19" spans="1:8" x14ac:dyDescent="0.25">
      <c r="A19" s="4"/>
      <c r="B19" s="4"/>
      <c r="C19" s="4"/>
      <c r="D19" s="4"/>
      <c r="E19" s="4" t="s">
        <v>45</v>
      </c>
      <c r="F19" s="17"/>
      <c r="G19" s="18">
        <v>250</v>
      </c>
      <c r="H19" s="18">
        <v>0</v>
      </c>
    </row>
    <row r="20" spans="1:8" x14ac:dyDescent="0.25">
      <c r="A20" s="4"/>
      <c r="B20" s="4"/>
      <c r="C20" s="4"/>
      <c r="D20" s="4"/>
      <c r="E20" s="4"/>
      <c r="F20" s="17" t="s">
        <v>46</v>
      </c>
      <c r="G20" s="18">
        <v>350</v>
      </c>
      <c r="H20" s="18">
        <v>24.66</v>
      </c>
    </row>
    <row r="21" spans="1:8" x14ac:dyDescent="0.25">
      <c r="A21" s="4"/>
      <c r="B21" s="4"/>
      <c r="C21" s="4"/>
      <c r="D21" s="4"/>
      <c r="E21" s="4"/>
      <c r="F21" s="17" t="s">
        <v>48</v>
      </c>
      <c r="G21" s="18">
        <v>10000</v>
      </c>
      <c r="H21" s="18">
        <v>1839.23</v>
      </c>
    </row>
    <row r="22" spans="1:8" ht="15" customHeight="1" x14ac:dyDescent="0.25">
      <c r="A22" s="4"/>
      <c r="B22" s="4"/>
      <c r="C22" s="4"/>
      <c r="D22" s="4"/>
      <c r="E22" s="4" t="s">
        <v>49</v>
      </c>
      <c r="F22" s="17"/>
      <c r="G22" s="18">
        <v>200</v>
      </c>
      <c r="H22" s="18">
        <v>25.3</v>
      </c>
    </row>
    <row r="23" spans="1:8" x14ac:dyDescent="0.25">
      <c r="A23" s="4"/>
      <c r="B23" s="4"/>
      <c r="C23" s="4"/>
      <c r="D23" s="4"/>
      <c r="E23" s="4" t="s">
        <v>51</v>
      </c>
      <c r="F23" s="17"/>
      <c r="G23" s="18">
        <v>1350</v>
      </c>
      <c r="H23" s="18">
        <v>80.52</v>
      </c>
    </row>
    <row r="24" spans="1:8" x14ac:dyDescent="0.25">
      <c r="A24" s="4"/>
      <c r="B24" s="4"/>
      <c r="C24" s="4"/>
      <c r="D24" s="4"/>
      <c r="E24" s="4" t="s">
        <v>52</v>
      </c>
      <c r="F24" s="17"/>
      <c r="G24" s="18">
        <v>600</v>
      </c>
      <c r="H24" s="18">
        <v>540</v>
      </c>
    </row>
    <row r="25" spans="1:8" x14ac:dyDescent="0.25">
      <c r="A25" s="4"/>
      <c r="B25" s="4"/>
      <c r="C25" s="4"/>
      <c r="D25" s="4"/>
      <c r="E25" s="4" t="s">
        <v>53</v>
      </c>
      <c r="F25" s="17"/>
      <c r="G25" s="18">
        <v>200</v>
      </c>
      <c r="H25" s="18">
        <v>0</v>
      </c>
    </row>
    <row r="26" spans="1:8" x14ac:dyDescent="0.25">
      <c r="A26" s="4"/>
      <c r="B26" s="4"/>
      <c r="C26" s="4"/>
      <c r="D26" s="4"/>
      <c r="E26" s="4" t="s">
        <v>59</v>
      </c>
      <c r="F26" s="17"/>
      <c r="G26" s="18">
        <v>300</v>
      </c>
      <c r="H26" s="18">
        <v>47.68</v>
      </c>
    </row>
    <row r="27" spans="1:8" x14ac:dyDescent="0.25">
      <c r="A27" s="4"/>
      <c r="B27" s="4"/>
      <c r="C27" s="4"/>
      <c r="D27" s="4"/>
      <c r="E27" s="4" t="s">
        <v>60</v>
      </c>
      <c r="F27" s="17"/>
      <c r="G27" s="18">
        <v>350</v>
      </c>
      <c r="H27" s="18">
        <v>0</v>
      </c>
    </row>
    <row r="28" spans="1:8" ht="16.5" thickBot="1" x14ac:dyDescent="0.3">
      <c r="A28" s="4"/>
      <c r="B28" s="4"/>
      <c r="C28" s="4"/>
      <c r="D28" s="4" t="s">
        <v>54</v>
      </c>
      <c r="E28" s="4"/>
      <c r="F28" s="4"/>
      <c r="G28" s="24">
        <f>SUM(G11:G27)</f>
        <v>21930</v>
      </c>
      <c r="H28" s="24">
        <f>SUM(H11:H27)</f>
        <v>4750.22</v>
      </c>
    </row>
    <row r="29" spans="1:8" ht="30" customHeight="1" x14ac:dyDescent="0.25">
      <c r="A29" s="4"/>
      <c r="B29" s="14" t="s">
        <v>55</v>
      </c>
      <c r="C29" s="14"/>
      <c r="D29" s="14"/>
      <c r="E29" s="14"/>
      <c r="F29" s="14"/>
      <c r="G29" s="16">
        <f>ROUND(G3+G9-G28,5)</f>
        <v>-6930</v>
      </c>
      <c r="H29" s="16">
        <f>ROUND(H3+H9-H28,5)</f>
        <v>11140.78</v>
      </c>
    </row>
  </sheetData>
  <pageMargins left="0.7" right="0.7" top="0.75" bottom="0.75" header="0.1" footer="0.3"/>
  <pageSetup orientation="portrait" r:id="rId1"/>
  <headerFooter>
    <oddHeader>&amp;L&amp;"Arial,Bold"&amp;8 1:51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628650</xdr:colOff>
                <xdr:row>1</xdr:row>
                <xdr:rowOff>19050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628650</xdr:colOff>
                <xdr:row>1</xdr:row>
                <xdr:rowOff>19050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2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H32" sqref="H32"/>
    </sheetView>
  </sheetViews>
  <sheetFormatPr defaultRowHeight="15.75" x14ac:dyDescent="0.25"/>
  <cols>
    <col min="1" max="5" width="0.42578125" style="12" customWidth="1"/>
    <col min="6" max="6" width="41.85546875" style="12" customWidth="1"/>
    <col min="7" max="7" width="17.7109375" style="13" customWidth="1"/>
    <col min="8" max="8" width="19.4257812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61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7</v>
      </c>
      <c r="F5" s="17"/>
      <c r="G5" s="18">
        <v>15000</v>
      </c>
      <c r="H5" s="18">
        <v>15000</v>
      </c>
    </row>
    <row r="6" spans="1:8" x14ac:dyDescent="0.25">
      <c r="A6" s="4"/>
      <c r="B6" s="4"/>
      <c r="C6" s="4"/>
      <c r="D6" s="4"/>
      <c r="E6" s="4" t="s">
        <v>14</v>
      </c>
      <c r="F6" s="17"/>
      <c r="G6" s="18">
        <v>0</v>
      </c>
      <c r="H6" s="18">
        <v>911</v>
      </c>
    </row>
    <row r="7" spans="1:8" ht="16.5" thickBot="1" x14ac:dyDescent="0.3">
      <c r="A7" s="4"/>
      <c r="B7" s="4"/>
      <c r="C7" s="4"/>
      <c r="D7" s="4" t="s">
        <v>22</v>
      </c>
      <c r="E7" s="4"/>
      <c r="F7" s="4"/>
      <c r="G7" s="23">
        <f>ROUND(SUM(G4:G6),5)</f>
        <v>15000</v>
      </c>
      <c r="H7" s="23">
        <f>ROUND(SUM(H4:H6),5)</f>
        <v>15911</v>
      </c>
    </row>
    <row r="8" spans="1:8" ht="30" customHeight="1" x14ac:dyDescent="0.25">
      <c r="A8" s="4"/>
      <c r="B8" s="4"/>
      <c r="C8" s="4" t="s">
        <v>23</v>
      </c>
      <c r="D8" s="14"/>
      <c r="E8" s="14"/>
      <c r="F8" s="14"/>
      <c r="G8" s="15">
        <f>G7</f>
        <v>15000</v>
      </c>
      <c r="H8" s="15">
        <f>H7</f>
        <v>15911</v>
      </c>
    </row>
    <row r="9" spans="1:8" ht="30" customHeight="1" x14ac:dyDescent="0.25">
      <c r="A9" s="4"/>
      <c r="B9" s="4"/>
      <c r="C9" s="4"/>
      <c r="D9" s="4" t="s">
        <v>24</v>
      </c>
      <c r="E9" s="4"/>
      <c r="F9" s="4"/>
      <c r="G9" s="11"/>
      <c r="H9" s="11"/>
    </row>
    <row r="10" spans="1:8" x14ac:dyDescent="0.25">
      <c r="A10" s="4"/>
      <c r="B10" s="4"/>
      <c r="C10" s="4"/>
      <c r="D10" s="4"/>
      <c r="E10" s="4" t="s">
        <v>32</v>
      </c>
      <c r="F10" s="17"/>
      <c r="G10" s="18">
        <v>1500</v>
      </c>
      <c r="H10" s="18">
        <v>258.97000000000003</v>
      </c>
    </row>
    <row r="11" spans="1:8" x14ac:dyDescent="0.25">
      <c r="A11" s="4"/>
      <c r="B11" s="4"/>
      <c r="C11" s="4"/>
      <c r="D11" s="4"/>
      <c r="E11" s="4" t="s">
        <v>33</v>
      </c>
      <c r="F11" s="17"/>
      <c r="G11" s="18">
        <v>600</v>
      </c>
      <c r="H11" s="18">
        <v>0</v>
      </c>
    </row>
    <row r="12" spans="1:8" x14ac:dyDescent="0.25">
      <c r="A12" s="4"/>
      <c r="B12" s="4"/>
      <c r="C12" s="4"/>
      <c r="D12" s="4"/>
      <c r="E12" s="4" t="s">
        <v>34</v>
      </c>
      <c r="F12" s="17"/>
      <c r="G12" s="18">
        <v>4000</v>
      </c>
      <c r="H12" s="18">
        <v>0</v>
      </c>
    </row>
    <row r="13" spans="1:8" x14ac:dyDescent="0.25">
      <c r="A13" s="4"/>
      <c r="B13" s="4"/>
      <c r="C13" s="4"/>
      <c r="D13" s="4"/>
      <c r="E13" s="4" t="s">
        <v>37</v>
      </c>
      <c r="F13" s="17"/>
      <c r="G13" s="18">
        <v>800</v>
      </c>
      <c r="H13" s="18">
        <v>0</v>
      </c>
    </row>
    <row r="14" spans="1:8" x14ac:dyDescent="0.25">
      <c r="A14" s="4"/>
      <c r="B14" s="4"/>
      <c r="C14" s="4"/>
      <c r="D14" s="4"/>
      <c r="E14" s="4"/>
      <c r="F14" s="17" t="s">
        <v>38</v>
      </c>
      <c r="G14" s="18">
        <v>2000</v>
      </c>
      <c r="H14" s="18">
        <v>1905</v>
      </c>
    </row>
    <row r="15" spans="1:8" x14ac:dyDescent="0.25">
      <c r="A15" s="4"/>
      <c r="B15" s="4"/>
      <c r="C15" s="4"/>
      <c r="D15" s="4"/>
      <c r="E15" s="4"/>
      <c r="F15" s="17" t="s">
        <v>39</v>
      </c>
      <c r="G15" s="18">
        <v>2200</v>
      </c>
      <c r="H15" s="18">
        <v>458.37</v>
      </c>
    </row>
    <row r="16" spans="1:8" ht="16.5" customHeight="1" x14ac:dyDescent="0.25">
      <c r="A16" s="4"/>
      <c r="B16" s="4"/>
      <c r="C16" s="4"/>
      <c r="D16" s="4"/>
      <c r="E16" s="4" t="s">
        <v>42</v>
      </c>
      <c r="F16" s="17"/>
      <c r="G16" s="18">
        <v>210</v>
      </c>
      <c r="H16" s="18">
        <v>15.89</v>
      </c>
    </row>
    <row r="17" spans="1:8" x14ac:dyDescent="0.25">
      <c r="A17" s="4"/>
      <c r="B17" s="4"/>
      <c r="C17" s="4"/>
      <c r="D17" s="4"/>
      <c r="E17" s="4" t="s">
        <v>44</v>
      </c>
      <c r="F17" s="17"/>
      <c r="G17" s="18">
        <v>1000</v>
      </c>
      <c r="H17" s="18">
        <v>248</v>
      </c>
    </row>
    <row r="18" spans="1:8" x14ac:dyDescent="0.25">
      <c r="A18" s="4"/>
      <c r="B18" s="4"/>
      <c r="C18" s="4"/>
      <c r="D18" s="4"/>
      <c r="E18" s="4"/>
      <c r="F18" s="17" t="s">
        <v>46</v>
      </c>
      <c r="G18" s="18">
        <v>150</v>
      </c>
      <c r="H18" s="18">
        <v>0</v>
      </c>
    </row>
    <row r="19" spans="1:8" x14ac:dyDescent="0.25">
      <c r="A19" s="4"/>
      <c r="B19" s="4"/>
      <c r="C19" s="4"/>
      <c r="D19" s="4"/>
      <c r="E19" s="4"/>
      <c r="F19" s="17" t="s">
        <v>48</v>
      </c>
      <c r="G19" s="18">
        <v>1200</v>
      </c>
      <c r="H19" s="18">
        <v>0</v>
      </c>
    </row>
    <row r="20" spans="1:8" ht="16.5" customHeight="1" x14ac:dyDescent="0.25">
      <c r="A20" s="4"/>
      <c r="B20" s="4"/>
      <c r="C20" s="4"/>
      <c r="D20" s="4"/>
      <c r="E20" s="4" t="s">
        <v>49</v>
      </c>
      <c r="F20" s="17"/>
      <c r="G20" s="18">
        <v>125</v>
      </c>
      <c r="H20" s="18">
        <v>0</v>
      </c>
    </row>
    <row r="21" spans="1:8" x14ac:dyDescent="0.25">
      <c r="A21" s="4"/>
      <c r="B21" s="4"/>
      <c r="C21" s="4"/>
      <c r="D21" s="4"/>
      <c r="E21" s="4" t="s">
        <v>51</v>
      </c>
      <c r="F21" s="17"/>
      <c r="G21" s="18">
        <v>1000</v>
      </c>
      <c r="H21" s="18">
        <v>176.08</v>
      </c>
    </row>
    <row r="22" spans="1:8" x14ac:dyDescent="0.25">
      <c r="A22" s="4"/>
      <c r="B22" s="4"/>
      <c r="C22" s="4"/>
      <c r="D22" s="4"/>
      <c r="E22" s="4" t="s">
        <v>52</v>
      </c>
      <c r="F22" s="17"/>
      <c r="G22" s="18">
        <v>600</v>
      </c>
      <c r="H22" s="18">
        <v>0</v>
      </c>
    </row>
    <row r="23" spans="1:8" x14ac:dyDescent="0.25">
      <c r="A23" s="4"/>
      <c r="B23" s="4"/>
      <c r="C23" s="4"/>
      <c r="D23" s="4"/>
      <c r="E23" s="4" t="s">
        <v>59</v>
      </c>
      <c r="F23" s="17"/>
      <c r="G23" s="18">
        <v>500</v>
      </c>
      <c r="H23" s="18">
        <v>0</v>
      </c>
    </row>
    <row r="24" spans="1:8" x14ac:dyDescent="0.25">
      <c r="A24" s="4"/>
      <c r="B24" s="4"/>
      <c r="C24" s="4"/>
      <c r="D24" s="4"/>
      <c r="E24" s="4" t="s">
        <v>60</v>
      </c>
      <c r="F24" s="17"/>
      <c r="G24" s="18">
        <v>500</v>
      </c>
      <c r="H24" s="18">
        <v>0</v>
      </c>
    </row>
    <row r="25" spans="1:8" ht="16.5" thickBot="1" x14ac:dyDescent="0.3">
      <c r="A25" s="4"/>
      <c r="B25" s="4"/>
      <c r="C25" s="4"/>
      <c r="D25" s="4" t="s">
        <v>54</v>
      </c>
      <c r="E25" s="4"/>
      <c r="F25" s="4"/>
      <c r="G25" s="24">
        <f>SUM(G10:G24)</f>
        <v>16385</v>
      </c>
      <c r="H25" s="24">
        <f>SUM(H10:H24)</f>
        <v>3062.31</v>
      </c>
    </row>
    <row r="26" spans="1:8" ht="30" customHeight="1" x14ac:dyDescent="0.25">
      <c r="A26" s="4"/>
      <c r="B26" s="14" t="s">
        <v>55</v>
      </c>
      <c r="C26" s="14"/>
      <c r="D26" s="14"/>
      <c r="E26" s="14"/>
      <c r="F26" s="14"/>
      <c r="G26" s="16">
        <f>ROUND(G3+G8-G25,5)</f>
        <v>-1385</v>
      </c>
      <c r="H26" s="16">
        <f>ROUND(H3+H8-H25,5)</f>
        <v>12848.69</v>
      </c>
    </row>
  </sheetData>
  <pageMargins left="0.7" right="0.7" top="0.75" bottom="0.75" header="0.1" footer="0.3"/>
  <pageSetup orientation="portrait" r:id="rId1"/>
  <headerFooter>
    <oddHeader>&amp;L&amp;"Arial,Bold"&amp;8 1:54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771525</xdr:colOff>
                <xdr:row>1</xdr:row>
                <xdr:rowOff>19050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61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771525</xdr:colOff>
                <xdr:row>1</xdr:row>
                <xdr:rowOff>19050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27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M24" sqref="M24"/>
    </sheetView>
  </sheetViews>
  <sheetFormatPr defaultRowHeight="15.75" x14ac:dyDescent="0.25"/>
  <cols>
    <col min="1" max="5" width="0.5703125" style="12" customWidth="1"/>
    <col min="6" max="6" width="34" style="12" customWidth="1"/>
    <col min="7" max="7" width="16.85546875" style="13" customWidth="1"/>
    <col min="8" max="8" width="18.4257812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70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5</v>
      </c>
      <c r="F5" s="17"/>
      <c r="G5" s="18">
        <v>350</v>
      </c>
      <c r="H5" s="18">
        <v>0</v>
      </c>
    </row>
    <row r="6" spans="1:8" x14ac:dyDescent="0.25">
      <c r="A6" s="4"/>
      <c r="B6" s="4"/>
      <c r="C6" s="4"/>
      <c r="D6" s="4"/>
      <c r="E6" s="4" t="s">
        <v>6</v>
      </c>
      <c r="F6" s="17"/>
      <c r="G6" s="18">
        <v>200</v>
      </c>
      <c r="H6" s="18">
        <v>0</v>
      </c>
    </row>
    <row r="7" spans="1:8" x14ac:dyDescent="0.25">
      <c r="A7" s="4"/>
      <c r="B7" s="4"/>
      <c r="C7" s="4"/>
      <c r="D7" s="4"/>
      <c r="E7" s="4" t="s">
        <v>7</v>
      </c>
      <c r="F7" s="17"/>
      <c r="G7" s="18">
        <v>15000</v>
      </c>
      <c r="H7" s="18">
        <v>15000</v>
      </c>
    </row>
    <row r="8" spans="1:8" x14ac:dyDescent="0.25">
      <c r="A8" s="4"/>
      <c r="B8" s="4"/>
      <c r="C8" s="4"/>
      <c r="D8" s="4"/>
      <c r="E8" s="4" t="s">
        <v>9</v>
      </c>
      <c r="F8" s="17"/>
      <c r="G8" s="18">
        <v>250</v>
      </c>
      <c r="H8" s="18">
        <v>0</v>
      </c>
    </row>
    <row r="9" spans="1:8" ht="16.5" thickBot="1" x14ac:dyDescent="0.3">
      <c r="A9" s="4"/>
      <c r="B9" s="4"/>
      <c r="C9" s="4"/>
      <c r="D9" s="4" t="s">
        <v>22</v>
      </c>
      <c r="E9" s="4"/>
      <c r="F9" s="4"/>
      <c r="G9" s="23">
        <f>ROUND(SUM(G4:G8),5)</f>
        <v>15800</v>
      </c>
      <c r="H9" s="23">
        <f>ROUND(SUM(H4:H8),5)</f>
        <v>15000</v>
      </c>
    </row>
    <row r="10" spans="1:8" ht="30" customHeight="1" x14ac:dyDescent="0.25">
      <c r="A10" s="4"/>
      <c r="B10" s="4"/>
      <c r="C10" s="4" t="s">
        <v>23</v>
      </c>
      <c r="D10" s="14"/>
      <c r="E10" s="14"/>
      <c r="F10" s="14"/>
      <c r="G10" s="15">
        <f>G9</f>
        <v>15800</v>
      </c>
      <c r="H10" s="15">
        <f>H9</f>
        <v>15000</v>
      </c>
    </row>
    <row r="11" spans="1:8" ht="30" customHeight="1" x14ac:dyDescent="0.25">
      <c r="A11" s="4"/>
      <c r="B11" s="4"/>
      <c r="C11" s="4"/>
      <c r="D11" s="4" t="s">
        <v>24</v>
      </c>
      <c r="E11" s="4"/>
      <c r="F11" s="4"/>
      <c r="G11" s="11"/>
      <c r="H11" s="11"/>
    </row>
    <row r="12" spans="1:8" x14ac:dyDescent="0.25">
      <c r="A12" s="4"/>
      <c r="B12" s="4"/>
      <c r="C12" s="4"/>
      <c r="D12" s="4"/>
      <c r="E12" s="4" t="s">
        <v>32</v>
      </c>
      <c r="F12" s="17"/>
      <c r="G12" s="18">
        <v>600</v>
      </c>
      <c r="H12" s="18">
        <v>61.01</v>
      </c>
    </row>
    <row r="13" spans="1:8" x14ac:dyDescent="0.25">
      <c r="A13" s="4"/>
      <c r="B13" s="4"/>
      <c r="C13" s="4"/>
      <c r="D13" s="4"/>
      <c r="E13" s="4" t="s">
        <v>33</v>
      </c>
      <c r="F13" s="17"/>
      <c r="G13" s="18">
        <v>250</v>
      </c>
      <c r="H13" s="18">
        <v>0</v>
      </c>
    </row>
    <row r="14" spans="1:8" x14ac:dyDescent="0.25">
      <c r="A14" s="4"/>
      <c r="B14" s="4"/>
      <c r="C14" s="4"/>
      <c r="D14" s="4"/>
      <c r="E14" s="4" t="s">
        <v>34</v>
      </c>
      <c r="F14" s="17"/>
      <c r="G14" s="18">
        <v>500</v>
      </c>
      <c r="H14" s="18">
        <v>0</v>
      </c>
    </row>
    <row r="15" spans="1:8" x14ac:dyDescent="0.25">
      <c r="A15" s="4"/>
      <c r="B15" s="4"/>
      <c r="C15" s="4"/>
      <c r="D15" s="4"/>
      <c r="E15" s="4" t="s">
        <v>37</v>
      </c>
      <c r="F15" s="17"/>
      <c r="G15" s="18">
        <v>750</v>
      </c>
      <c r="H15" s="18">
        <v>0</v>
      </c>
    </row>
    <row r="16" spans="1:8" x14ac:dyDescent="0.25">
      <c r="A16" s="4"/>
      <c r="B16" s="4"/>
      <c r="C16" s="4"/>
      <c r="D16" s="4"/>
      <c r="E16" s="4"/>
      <c r="F16" s="17" t="s">
        <v>38</v>
      </c>
      <c r="G16" s="18">
        <v>2000</v>
      </c>
      <c r="H16" s="18">
        <v>1019</v>
      </c>
    </row>
    <row r="17" spans="1:8" ht="19.5" customHeight="1" x14ac:dyDescent="0.25">
      <c r="A17" s="4"/>
      <c r="B17" s="4"/>
      <c r="C17" s="4"/>
      <c r="D17" s="4"/>
      <c r="E17" s="4" t="s">
        <v>44</v>
      </c>
      <c r="F17" s="17"/>
      <c r="G17" s="18">
        <v>500</v>
      </c>
      <c r="H17" s="18">
        <v>5</v>
      </c>
    </row>
    <row r="18" spans="1:8" x14ac:dyDescent="0.25">
      <c r="A18" s="4"/>
      <c r="B18" s="4"/>
      <c r="C18" s="4"/>
      <c r="D18" s="4"/>
      <c r="E18" s="4" t="s">
        <v>45</v>
      </c>
      <c r="F18" s="17"/>
      <c r="G18" s="18">
        <v>1500</v>
      </c>
      <c r="H18" s="18">
        <v>0</v>
      </c>
    </row>
    <row r="19" spans="1:8" x14ac:dyDescent="0.25">
      <c r="A19" s="4"/>
      <c r="B19" s="4"/>
      <c r="C19" s="4"/>
      <c r="D19" s="4"/>
      <c r="E19" s="4"/>
      <c r="F19" s="17" t="s">
        <v>46</v>
      </c>
      <c r="G19" s="18">
        <v>150</v>
      </c>
      <c r="H19" s="18">
        <v>0</v>
      </c>
    </row>
    <row r="20" spans="1:8" x14ac:dyDescent="0.25">
      <c r="A20" s="4"/>
      <c r="B20" s="4"/>
      <c r="C20" s="4"/>
      <c r="D20" s="4"/>
      <c r="E20" s="4"/>
      <c r="F20" s="17" t="s">
        <v>48</v>
      </c>
      <c r="G20" s="18">
        <v>6000</v>
      </c>
      <c r="H20" s="18">
        <v>0</v>
      </c>
    </row>
    <row r="21" spans="1:8" ht="16.5" customHeight="1" x14ac:dyDescent="0.25">
      <c r="A21" s="4"/>
      <c r="B21" s="4"/>
      <c r="C21" s="4"/>
      <c r="D21" s="4"/>
      <c r="E21" s="4" t="s">
        <v>49</v>
      </c>
      <c r="F21" s="17"/>
      <c r="G21" s="18">
        <v>50</v>
      </c>
      <c r="H21" s="18">
        <v>0</v>
      </c>
    </row>
    <row r="22" spans="1:8" x14ac:dyDescent="0.25">
      <c r="A22" s="4"/>
      <c r="B22" s="4"/>
      <c r="C22" s="4"/>
      <c r="D22" s="4"/>
      <c r="E22" s="4" t="s">
        <v>51</v>
      </c>
      <c r="F22" s="17"/>
      <c r="G22" s="18">
        <v>1500</v>
      </c>
      <c r="H22" s="18">
        <v>292.56</v>
      </c>
    </row>
    <row r="23" spans="1:8" x14ac:dyDescent="0.25">
      <c r="A23" s="4"/>
      <c r="B23" s="4"/>
      <c r="C23" s="4"/>
      <c r="D23" s="4"/>
      <c r="E23" s="4" t="s">
        <v>53</v>
      </c>
      <c r="F23" s="17"/>
      <c r="G23" s="18">
        <v>1500</v>
      </c>
      <c r="H23" s="18">
        <v>0</v>
      </c>
    </row>
    <row r="24" spans="1:8" x14ac:dyDescent="0.25">
      <c r="A24" s="4"/>
      <c r="B24" s="4"/>
      <c r="C24" s="4"/>
      <c r="D24" s="4"/>
      <c r="E24" s="4" t="s">
        <v>59</v>
      </c>
      <c r="F24" s="17"/>
      <c r="G24" s="18">
        <v>1200</v>
      </c>
      <c r="H24" s="18">
        <v>406.6</v>
      </c>
    </row>
    <row r="25" spans="1:8" x14ac:dyDescent="0.25">
      <c r="A25" s="4"/>
      <c r="B25" s="4"/>
      <c r="C25" s="4"/>
      <c r="D25" s="4"/>
      <c r="E25" s="4" t="s">
        <v>60</v>
      </c>
      <c r="F25" s="17"/>
      <c r="G25" s="18">
        <v>1300</v>
      </c>
      <c r="H25" s="18">
        <v>0</v>
      </c>
    </row>
    <row r="26" spans="1:8" ht="16.5" thickBot="1" x14ac:dyDescent="0.3">
      <c r="A26" s="4"/>
      <c r="B26" s="4"/>
      <c r="C26" s="4"/>
      <c r="D26" s="4" t="s">
        <v>54</v>
      </c>
      <c r="E26" s="4"/>
      <c r="F26" s="4"/>
      <c r="G26" s="24">
        <f>SUM(G12:G25)</f>
        <v>17800</v>
      </c>
      <c r="H26" s="24">
        <f>SUM(H12:H25)</f>
        <v>1784.17</v>
      </c>
    </row>
    <row r="27" spans="1:8" ht="30" customHeight="1" x14ac:dyDescent="0.25">
      <c r="A27" s="4"/>
      <c r="B27" s="4" t="s">
        <v>55</v>
      </c>
      <c r="C27" s="14"/>
      <c r="D27" s="14"/>
      <c r="E27" s="14"/>
      <c r="F27" s="14"/>
      <c r="G27" s="16">
        <f>ROUND(G3+G10-G26,5)</f>
        <v>-2000</v>
      </c>
      <c r="H27" s="16">
        <f>ROUND(H3+H10-H26,5)</f>
        <v>13215.83</v>
      </c>
    </row>
  </sheetData>
  <pageMargins left="0.7" right="0.7" top="0.75" bottom="0.75" header="0.1" footer="0.3"/>
  <pageSetup orientation="portrait" r:id="rId1"/>
  <headerFooter>
    <oddHeader>&amp;L&amp;"Arial,Bold"&amp;8 1:58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81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8193" r:id="rId4" name="FILTER"/>
      </mc:Fallback>
    </mc:AlternateContent>
    <mc:AlternateContent xmlns:mc="http://schemas.openxmlformats.org/markup-compatibility/2006">
      <mc:Choice Requires="x14">
        <control shapeId="81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8194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3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I32" sqref="I32"/>
    </sheetView>
  </sheetViews>
  <sheetFormatPr defaultRowHeight="15.75" x14ac:dyDescent="0.25"/>
  <cols>
    <col min="1" max="5" width="0.5703125" style="12" customWidth="1"/>
    <col min="6" max="6" width="38.7109375" style="12" customWidth="1"/>
    <col min="7" max="7" width="14.5703125" style="13" customWidth="1"/>
    <col min="8" max="8" width="19.710937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71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4" t="s">
        <v>7</v>
      </c>
      <c r="F5" s="17"/>
      <c r="G5" s="18">
        <v>5000</v>
      </c>
      <c r="H5" s="18">
        <v>5000</v>
      </c>
    </row>
    <row r="6" spans="1:8" x14ac:dyDescent="0.25">
      <c r="A6" s="4"/>
      <c r="B6" s="4"/>
      <c r="C6" s="4"/>
      <c r="D6" s="4"/>
      <c r="E6" s="4" t="s">
        <v>8</v>
      </c>
      <c r="F6" s="17"/>
      <c r="G6" s="18">
        <v>150</v>
      </c>
      <c r="H6" s="18">
        <v>0</v>
      </c>
    </row>
    <row r="7" spans="1:8" x14ac:dyDescent="0.25">
      <c r="A7" s="4"/>
      <c r="B7" s="4"/>
      <c r="C7" s="4"/>
      <c r="D7" s="4"/>
      <c r="E7" s="4" t="s">
        <v>9</v>
      </c>
      <c r="F7" s="17"/>
      <c r="G7" s="18">
        <v>120</v>
      </c>
      <c r="H7" s="18">
        <v>0</v>
      </c>
    </row>
    <row r="8" spans="1:8" x14ac:dyDescent="0.25">
      <c r="A8" s="4"/>
      <c r="B8" s="4"/>
      <c r="C8" s="4"/>
      <c r="D8" s="4"/>
      <c r="E8" s="4" t="s">
        <v>72</v>
      </c>
      <c r="F8" s="17"/>
      <c r="G8" s="18">
        <v>0</v>
      </c>
      <c r="H8" s="18"/>
    </row>
    <row r="9" spans="1:8" x14ac:dyDescent="0.25">
      <c r="A9" s="4"/>
      <c r="B9" s="4"/>
      <c r="C9" s="4"/>
      <c r="D9" s="4"/>
      <c r="E9" s="4" t="s">
        <v>14</v>
      </c>
      <c r="F9" s="17"/>
      <c r="G9" s="18">
        <v>75</v>
      </c>
      <c r="H9" s="18">
        <v>0</v>
      </c>
    </row>
    <row r="10" spans="1:8" x14ac:dyDescent="0.25">
      <c r="A10" s="4"/>
      <c r="B10" s="4"/>
      <c r="C10" s="4"/>
      <c r="D10" s="4"/>
      <c r="E10" s="4" t="s">
        <v>21</v>
      </c>
      <c r="F10" s="17"/>
      <c r="G10" s="18">
        <v>5</v>
      </c>
      <c r="H10" s="18">
        <v>0</v>
      </c>
    </row>
    <row r="11" spans="1:8" ht="16.5" thickBot="1" x14ac:dyDescent="0.3">
      <c r="A11" s="4"/>
      <c r="B11" s="4"/>
      <c r="C11" s="4"/>
      <c r="D11" s="4" t="s">
        <v>22</v>
      </c>
      <c r="E11" s="4"/>
      <c r="F11" s="4"/>
      <c r="G11" s="23">
        <f>ROUND(SUM(G4:G10),5)</f>
        <v>5350</v>
      </c>
      <c r="H11" s="23">
        <f>ROUND(SUM(H4:H10),5)</f>
        <v>5000</v>
      </c>
    </row>
    <row r="12" spans="1:8" ht="30" customHeight="1" x14ac:dyDescent="0.25">
      <c r="A12" s="4"/>
      <c r="B12" s="4"/>
      <c r="C12" s="4" t="s">
        <v>23</v>
      </c>
      <c r="D12" s="14"/>
      <c r="E12" s="14"/>
      <c r="F12" s="14"/>
      <c r="G12" s="15">
        <f>G11</f>
        <v>5350</v>
      </c>
      <c r="H12" s="15">
        <f>H11</f>
        <v>5000</v>
      </c>
    </row>
    <row r="13" spans="1:8" ht="30" customHeight="1" x14ac:dyDescent="0.25">
      <c r="A13" s="4"/>
      <c r="B13" s="4"/>
      <c r="C13" s="4"/>
      <c r="D13" s="4" t="s">
        <v>24</v>
      </c>
      <c r="E13" s="4"/>
      <c r="F13" s="4"/>
      <c r="G13" s="11"/>
      <c r="H13" s="11"/>
    </row>
    <row r="14" spans="1:8" x14ac:dyDescent="0.25">
      <c r="A14" s="4"/>
      <c r="B14" s="4"/>
      <c r="C14" s="4"/>
      <c r="D14" s="4"/>
      <c r="E14" s="4" t="s">
        <v>27</v>
      </c>
      <c r="F14" s="17"/>
      <c r="G14" s="18">
        <v>175</v>
      </c>
      <c r="H14" s="18">
        <v>0</v>
      </c>
    </row>
    <row r="15" spans="1:8" x14ac:dyDescent="0.25">
      <c r="A15" s="4"/>
      <c r="B15" s="4"/>
      <c r="C15" s="4"/>
      <c r="D15" s="4"/>
      <c r="E15" s="4" t="s">
        <v>73</v>
      </c>
      <c r="F15" s="17"/>
      <c r="G15" s="18">
        <v>200</v>
      </c>
      <c r="H15" s="18">
        <v>17.309999999999999</v>
      </c>
    </row>
    <row r="16" spans="1:8" x14ac:dyDescent="0.25">
      <c r="A16" s="4"/>
      <c r="B16" s="4"/>
      <c r="C16" s="4"/>
      <c r="D16" s="4"/>
      <c r="E16" s="4" t="s">
        <v>28</v>
      </c>
      <c r="F16" s="17"/>
      <c r="G16" s="18">
        <v>100</v>
      </c>
      <c r="H16" s="18">
        <v>0</v>
      </c>
    </row>
    <row r="17" spans="1:8" x14ac:dyDescent="0.25">
      <c r="A17" s="4"/>
      <c r="B17" s="4"/>
      <c r="C17" s="4"/>
      <c r="D17" s="4"/>
      <c r="E17" s="4" t="s">
        <v>29</v>
      </c>
      <c r="F17" s="17"/>
      <c r="G17" s="18">
        <v>0</v>
      </c>
      <c r="H17" s="18">
        <v>300</v>
      </c>
    </row>
    <row r="18" spans="1:8" x14ac:dyDescent="0.25">
      <c r="A18" s="4"/>
      <c r="B18" s="4"/>
      <c r="C18" s="4"/>
      <c r="D18" s="4"/>
      <c r="E18" s="4" t="s">
        <v>31</v>
      </c>
      <c r="F18" s="17"/>
      <c r="G18" s="18">
        <v>100</v>
      </c>
      <c r="H18" s="18">
        <v>0</v>
      </c>
    </row>
    <row r="19" spans="1:8" x14ac:dyDescent="0.25">
      <c r="A19" s="4"/>
      <c r="B19" s="4"/>
      <c r="C19" s="4"/>
      <c r="D19" s="4"/>
      <c r="E19" s="4" t="s">
        <v>32</v>
      </c>
      <c r="F19" s="17"/>
      <c r="G19" s="18">
        <v>750</v>
      </c>
      <c r="H19" s="18">
        <v>253.34</v>
      </c>
    </row>
    <row r="20" spans="1:8" x14ac:dyDescent="0.25">
      <c r="A20" s="4"/>
      <c r="B20" s="4"/>
      <c r="C20" s="4"/>
      <c r="D20" s="4"/>
      <c r="E20" s="4" t="s">
        <v>74</v>
      </c>
      <c r="F20" s="17"/>
      <c r="G20" s="18">
        <v>75</v>
      </c>
      <c r="H20" s="18">
        <v>0</v>
      </c>
    </row>
    <row r="21" spans="1:8" x14ac:dyDescent="0.25">
      <c r="A21" s="4"/>
      <c r="B21" s="4"/>
      <c r="C21" s="4"/>
      <c r="D21" s="4"/>
      <c r="E21" s="4" t="s">
        <v>37</v>
      </c>
      <c r="F21" s="17"/>
      <c r="G21" s="18">
        <v>600</v>
      </c>
      <c r="H21" s="18">
        <v>0</v>
      </c>
    </row>
    <row r="22" spans="1:8" x14ac:dyDescent="0.25">
      <c r="A22" s="4"/>
      <c r="B22" s="4"/>
      <c r="C22" s="4"/>
      <c r="D22" s="4"/>
      <c r="E22" s="4"/>
      <c r="F22" s="17" t="s">
        <v>38</v>
      </c>
      <c r="G22" s="18">
        <v>120</v>
      </c>
      <c r="H22" s="18">
        <v>116</v>
      </c>
    </row>
    <row r="23" spans="1:8" ht="16.5" customHeight="1" x14ac:dyDescent="0.25">
      <c r="A23" s="4"/>
      <c r="B23" s="4"/>
      <c r="C23" s="4"/>
      <c r="D23" s="4"/>
      <c r="E23" s="4" t="s">
        <v>42</v>
      </c>
      <c r="F23" s="17"/>
      <c r="G23" s="18">
        <v>250</v>
      </c>
      <c r="H23" s="18">
        <v>49.95</v>
      </c>
    </row>
    <row r="24" spans="1:8" x14ac:dyDescent="0.25">
      <c r="A24" s="4"/>
      <c r="B24" s="4"/>
      <c r="C24" s="4"/>
      <c r="D24" s="4"/>
      <c r="E24" s="4" t="s">
        <v>44</v>
      </c>
      <c r="F24" s="17"/>
      <c r="G24" s="18">
        <v>500</v>
      </c>
      <c r="H24" s="18">
        <v>0</v>
      </c>
    </row>
    <row r="25" spans="1:8" x14ac:dyDescent="0.25">
      <c r="A25" s="4"/>
      <c r="B25" s="4"/>
      <c r="C25" s="4"/>
      <c r="D25" s="4"/>
      <c r="E25" s="4" t="s">
        <v>45</v>
      </c>
      <c r="F25" s="17"/>
      <c r="G25" s="18">
        <v>300</v>
      </c>
      <c r="H25" s="18">
        <v>84.84</v>
      </c>
    </row>
    <row r="26" spans="1:8" x14ac:dyDescent="0.25">
      <c r="A26" s="4"/>
      <c r="B26" s="4"/>
      <c r="C26" s="4"/>
      <c r="D26" s="4"/>
      <c r="E26" s="4"/>
      <c r="F26" s="17" t="s">
        <v>46</v>
      </c>
      <c r="G26" s="18">
        <v>125</v>
      </c>
      <c r="H26" s="18">
        <v>15.92</v>
      </c>
    </row>
    <row r="27" spans="1:8" x14ac:dyDescent="0.25">
      <c r="A27" s="4"/>
      <c r="B27" s="4"/>
      <c r="C27" s="4"/>
      <c r="D27" s="4"/>
      <c r="E27" s="4"/>
      <c r="F27" s="17" t="s">
        <v>48</v>
      </c>
      <c r="G27" s="18">
        <v>4000</v>
      </c>
      <c r="H27" s="18">
        <v>1188.52</v>
      </c>
    </row>
    <row r="28" spans="1:8" ht="18" customHeight="1" x14ac:dyDescent="0.25">
      <c r="A28" s="4"/>
      <c r="B28" s="4"/>
      <c r="C28" s="4"/>
      <c r="D28" s="4"/>
      <c r="E28" s="4" t="s">
        <v>49</v>
      </c>
      <c r="F28" s="17"/>
      <c r="G28" s="18">
        <v>200</v>
      </c>
      <c r="H28" s="18">
        <v>0</v>
      </c>
    </row>
    <row r="29" spans="1:8" x14ac:dyDescent="0.25">
      <c r="A29" s="4"/>
      <c r="B29" s="4"/>
      <c r="C29" s="4"/>
      <c r="D29" s="4"/>
      <c r="E29" s="4" t="s">
        <v>51</v>
      </c>
      <c r="F29" s="17"/>
      <c r="G29" s="18">
        <v>350</v>
      </c>
      <c r="H29" s="18">
        <v>50.54</v>
      </c>
    </row>
    <row r="30" spans="1:8" ht="16.5" thickBot="1" x14ac:dyDescent="0.3">
      <c r="A30" s="4"/>
      <c r="B30" s="4"/>
      <c r="C30" s="4"/>
      <c r="D30" s="4" t="s">
        <v>54</v>
      </c>
      <c r="E30" s="4"/>
      <c r="F30" s="4"/>
      <c r="G30" s="24">
        <f>SUM(G14:G29)</f>
        <v>7845</v>
      </c>
      <c r="H30" s="24">
        <f>SUM(H14:H29)</f>
        <v>2076.42</v>
      </c>
    </row>
    <row r="31" spans="1:8" ht="30" customHeight="1" x14ac:dyDescent="0.25">
      <c r="A31" s="4"/>
      <c r="B31" s="4" t="s">
        <v>55</v>
      </c>
      <c r="C31" s="14"/>
      <c r="D31" s="14"/>
      <c r="E31" s="14"/>
      <c r="F31" s="14"/>
      <c r="G31" s="16">
        <f>ROUND(G3+G12-G30,5)</f>
        <v>-2495</v>
      </c>
      <c r="H31" s="16">
        <f>ROUND(H3+H12-H30,5)</f>
        <v>2923.58</v>
      </c>
    </row>
  </sheetData>
  <pageMargins left="0.7" right="0.7" top="0.75" bottom="0.75" header="0.1" footer="0.3"/>
  <pageSetup orientation="portrait" r:id="rId1"/>
  <headerFooter>
    <oddHeader>&amp;L&amp;"Arial,Bold"&amp;8 2:01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10242" r:id="rId4" name="HEADER"/>
      </mc:Fallback>
    </mc:AlternateContent>
    <mc:AlternateContent xmlns:mc="http://schemas.openxmlformats.org/markup-compatibility/2006">
      <mc:Choice Requires="x14">
        <control shapeId="102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723900</xdr:colOff>
                <xdr:row>1</xdr:row>
                <xdr:rowOff>19050</xdr:rowOff>
              </to>
            </anchor>
          </controlPr>
        </control>
      </mc:Choice>
      <mc:Fallback>
        <control shapeId="10241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H3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L22" sqref="L21:L22"/>
    </sheetView>
  </sheetViews>
  <sheetFormatPr defaultRowHeight="15.75" x14ac:dyDescent="0.25"/>
  <cols>
    <col min="1" max="5" width="0.85546875" style="12" customWidth="1"/>
    <col min="6" max="6" width="36.7109375" style="12" customWidth="1"/>
    <col min="7" max="7" width="18.28515625" style="13" customWidth="1"/>
    <col min="8" max="8" width="23.42578125" style="13" customWidth="1"/>
    <col min="9" max="16384" width="9.140625" style="7"/>
  </cols>
  <sheetData>
    <row r="1" spans="1:8" ht="16.5" thickBot="1" x14ac:dyDescent="0.3">
      <c r="A1" s="4"/>
      <c r="B1" s="4"/>
      <c r="C1" s="4"/>
      <c r="D1" s="4"/>
      <c r="E1" s="4"/>
      <c r="F1" s="4"/>
      <c r="G1" s="6"/>
      <c r="H1" s="5" t="s">
        <v>75</v>
      </c>
    </row>
    <row r="2" spans="1:8" s="10" customFormat="1" ht="17.25" thickTop="1" thickBot="1" x14ac:dyDescent="0.3">
      <c r="A2" s="8"/>
      <c r="B2" s="8"/>
      <c r="C2" s="8"/>
      <c r="D2" s="8"/>
      <c r="E2" s="8"/>
      <c r="F2" s="8"/>
      <c r="G2" s="9" t="s">
        <v>2</v>
      </c>
      <c r="H2" s="9" t="s">
        <v>1</v>
      </c>
    </row>
    <row r="3" spans="1:8" ht="16.5" thickTop="1" x14ac:dyDescent="0.25">
      <c r="A3" s="4"/>
      <c r="B3" s="4" t="s">
        <v>3</v>
      </c>
      <c r="C3" s="4"/>
      <c r="D3" s="4"/>
      <c r="E3" s="4"/>
      <c r="F3" s="4"/>
      <c r="G3" s="11"/>
      <c r="H3" s="11"/>
    </row>
    <row r="4" spans="1:8" x14ac:dyDescent="0.25">
      <c r="A4" s="4"/>
      <c r="B4" s="4"/>
      <c r="C4" s="4"/>
      <c r="D4" s="4" t="s">
        <v>4</v>
      </c>
      <c r="E4" s="4"/>
      <c r="F4" s="4"/>
      <c r="G4" s="11"/>
      <c r="H4" s="11"/>
    </row>
    <row r="5" spans="1:8" x14ac:dyDescent="0.25">
      <c r="A5" s="4"/>
      <c r="B5" s="4"/>
      <c r="C5" s="4"/>
      <c r="D5" s="4"/>
      <c r="E5" s="17" t="s">
        <v>76</v>
      </c>
      <c r="F5" s="17"/>
      <c r="G5" s="18">
        <v>30000</v>
      </c>
      <c r="H5" s="18">
        <v>0</v>
      </c>
    </row>
    <row r="6" spans="1:8" x14ac:dyDescent="0.25">
      <c r="A6" s="4"/>
      <c r="B6" s="4"/>
      <c r="C6" s="4"/>
      <c r="D6" s="4"/>
      <c r="E6" s="17" t="s">
        <v>9</v>
      </c>
      <c r="F6" s="17"/>
      <c r="G6" s="18">
        <v>300</v>
      </c>
      <c r="H6" s="18">
        <v>0</v>
      </c>
    </row>
    <row r="7" spans="1:8" x14ac:dyDescent="0.25">
      <c r="A7" s="4"/>
      <c r="B7" s="4"/>
      <c r="C7" s="4"/>
      <c r="D7" s="4"/>
      <c r="E7" s="17" t="s">
        <v>20</v>
      </c>
      <c r="F7" s="17"/>
      <c r="G7" s="18">
        <v>500</v>
      </c>
      <c r="H7" s="18">
        <v>0</v>
      </c>
    </row>
    <row r="8" spans="1:8" x14ac:dyDescent="0.25">
      <c r="A8" s="4"/>
      <c r="B8" s="4"/>
      <c r="C8" s="4"/>
      <c r="D8" s="4"/>
      <c r="E8" s="17" t="s">
        <v>21</v>
      </c>
      <c r="F8" s="17"/>
      <c r="G8" s="18">
        <v>30000</v>
      </c>
      <c r="H8" s="18">
        <v>30000</v>
      </c>
    </row>
    <row r="9" spans="1:8" ht="16.5" thickBot="1" x14ac:dyDescent="0.3">
      <c r="A9" s="4"/>
      <c r="B9" s="4"/>
      <c r="C9" s="4"/>
      <c r="D9" s="4" t="s">
        <v>22</v>
      </c>
      <c r="E9" s="4"/>
      <c r="F9" s="4"/>
      <c r="G9" s="23">
        <f>ROUND(SUM(G4:G8),5)</f>
        <v>60800</v>
      </c>
      <c r="H9" s="23">
        <f>ROUND(SUM(H4:H8),5)</f>
        <v>30000</v>
      </c>
    </row>
    <row r="10" spans="1:8" ht="30" customHeight="1" x14ac:dyDescent="0.25">
      <c r="A10" s="4"/>
      <c r="B10" s="4"/>
      <c r="C10" s="4" t="s">
        <v>23</v>
      </c>
      <c r="D10" s="14"/>
      <c r="E10" s="14"/>
      <c r="F10" s="14"/>
      <c r="G10" s="15">
        <f>G9</f>
        <v>60800</v>
      </c>
      <c r="H10" s="15">
        <f>H9</f>
        <v>30000</v>
      </c>
    </row>
    <row r="11" spans="1:8" ht="30" customHeight="1" x14ac:dyDescent="0.25">
      <c r="A11" s="4"/>
      <c r="B11" s="4"/>
      <c r="C11" s="4"/>
      <c r="D11" s="4" t="s">
        <v>24</v>
      </c>
      <c r="E11" s="4"/>
      <c r="F11" s="4"/>
      <c r="G11" s="11"/>
      <c r="H11" s="11"/>
    </row>
    <row r="12" spans="1:8" x14ac:dyDescent="0.25">
      <c r="A12" s="4"/>
      <c r="B12" s="4"/>
      <c r="C12" s="4"/>
      <c r="D12" s="4"/>
      <c r="E12" s="17" t="s">
        <v>77</v>
      </c>
      <c r="F12" s="17"/>
      <c r="G12" s="18">
        <v>30000</v>
      </c>
      <c r="H12" s="18">
        <v>0</v>
      </c>
    </row>
    <row r="13" spans="1:8" x14ac:dyDescent="0.25">
      <c r="A13" s="4"/>
      <c r="B13" s="4"/>
      <c r="C13" s="4"/>
      <c r="D13" s="4"/>
      <c r="E13" s="17" t="s">
        <v>29</v>
      </c>
      <c r="F13" s="17"/>
      <c r="G13" s="18">
        <v>2000</v>
      </c>
      <c r="H13" s="18">
        <v>0</v>
      </c>
    </row>
    <row r="14" spans="1:8" x14ac:dyDescent="0.25">
      <c r="A14" s="4"/>
      <c r="B14" s="4"/>
      <c r="C14" s="4"/>
      <c r="D14" s="4"/>
      <c r="E14" s="17" t="s">
        <v>32</v>
      </c>
      <c r="F14" s="17"/>
      <c r="G14" s="18">
        <v>1150</v>
      </c>
      <c r="H14" s="18">
        <v>307.06</v>
      </c>
    </row>
    <row r="15" spans="1:8" x14ac:dyDescent="0.25">
      <c r="A15" s="4"/>
      <c r="B15" s="4"/>
      <c r="C15" s="4"/>
      <c r="D15" s="4"/>
      <c r="E15" s="17" t="s">
        <v>33</v>
      </c>
      <c r="F15" s="17"/>
      <c r="G15" s="18">
        <v>1000</v>
      </c>
      <c r="H15" s="18">
        <v>0</v>
      </c>
    </row>
    <row r="16" spans="1:8" x14ac:dyDescent="0.25">
      <c r="A16" s="4"/>
      <c r="B16" s="4"/>
      <c r="C16" s="4"/>
      <c r="D16" s="4"/>
      <c r="E16" s="17" t="s">
        <v>34</v>
      </c>
      <c r="F16" s="17"/>
      <c r="G16" s="18">
        <v>1000</v>
      </c>
      <c r="H16" s="18">
        <v>33.9</v>
      </c>
    </row>
    <row r="17" spans="1:8" x14ac:dyDescent="0.25">
      <c r="A17" s="4"/>
      <c r="B17" s="4"/>
      <c r="C17" s="4"/>
      <c r="D17" s="4"/>
      <c r="E17" s="17" t="s">
        <v>78</v>
      </c>
      <c r="F17" s="17"/>
      <c r="G17" s="18">
        <v>200</v>
      </c>
      <c r="H17" s="18">
        <v>0</v>
      </c>
    </row>
    <row r="18" spans="1:8" x14ac:dyDescent="0.25">
      <c r="A18" s="4"/>
      <c r="B18" s="4"/>
      <c r="C18" s="4"/>
      <c r="D18" s="4"/>
      <c r="E18" s="17" t="s">
        <v>35</v>
      </c>
      <c r="F18" s="17"/>
      <c r="G18" s="18">
        <v>7000</v>
      </c>
      <c r="H18" s="18">
        <v>0</v>
      </c>
    </row>
    <row r="19" spans="1:8" x14ac:dyDescent="0.25">
      <c r="A19" s="4"/>
      <c r="B19" s="4"/>
      <c r="C19" s="4"/>
      <c r="D19" s="4"/>
      <c r="E19" s="17" t="s">
        <v>37</v>
      </c>
      <c r="F19" s="17"/>
      <c r="G19" s="18">
        <v>2000</v>
      </c>
      <c r="H19" s="18">
        <v>0</v>
      </c>
    </row>
    <row r="20" spans="1:8" x14ac:dyDescent="0.25">
      <c r="A20" s="4"/>
      <c r="B20" s="4"/>
      <c r="C20" s="4"/>
      <c r="D20" s="4"/>
      <c r="E20" s="17"/>
      <c r="F20" s="17" t="s">
        <v>38</v>
      </c>
      <c r="G20" s="18">
        <v>200</v>
      </c>
      <c r="H20" s="18">
        <v>478</v>
      </c>
    </row>
    <row r="21" spans="1:8" x14ac:dyDescent="0.25">
      <c r="A21" s="4"/>
      <c r="B21" s="4"/>
      <c r="C21" s="4"/>
      <c r="D21" s="4"/>
      <c r="E21" s="17"/>
      <c r="F21" s="17" t="s">
        <v>39</v>
      </c>
      <c r="G21" s="18">
        <v>0</v>
      </c>
      <c r="H21" s="18">
        <v>1415</v>
      </c>
    </row>
    <row r="22" spans="1:8" ht="15.75" customHeight="1" x14ac:dyDescent="0.25">
      <c r="A22" s="4"/>
      <c r="B22" s="4"/>
      <c r="C22" s="4"/>
      <c r="D22" s="4"/>
      <c r="E22" s="17" t="s">
        <v>44</v>
      </c>
      <c r="F22" s="17"/>
      <c r="G22" s="18">
        <v>1000</v>
      </c>
      <c r="H22" s="18">
        <v>708.19</v>
      </c>
    </row>
    <row r="23" spans="1:8" x14ac:dyDescent="0.25">
      <c r="A23" s="4"/>
      <c r="B23" s="4"/>
      <c r="C23" s="4"/>
      <c r="D23" s="4"/>
      <c r="E23" s="17"/>
      <c r="F23" s="17" t="s">
        <v>46</v>
      </c>
      <c r="G23" s="18">
        <v>550</v>
      </c>
      <c r="H23" s="18">
        <v>72.989999999999995</v>
      </c>
    </row>
    <row r="24" spans="1:8" x14ac:dyDescent="0.25">
      <c r="A24" s="4"/>
      <c r="B24" s="4"/>
      <c r="C24" s="4"/>
      <c r="D24" s="4"/>
      <c r="E24" s="17"/>
      <c r="F24" s="17" t="s">
        <v>47</v>
      </c>
      <c r="G24" s="18">
        <v>3500</v>
      </c>
      <c r="H24" s="18">
        <v>0</v>
      </c>
    </row>
    <row r="25" spans="1:8" x14ac:dyDescent="0.25">
      <c r="A25" s="4"/>
      <c r="B25" s="4"/>
      <c r="C25" s="4"/>
      <c r="D25" s="4"/>
      <c r="E25" s="17"/>
      <c r="F25" s="17" t="s">
        <v>48</v>
      </c>
      <c r="G25" s="18">
        <v>33280</v>
      </c>
      <c r="H25" s="18">
        <v>5454.98</v>
      </c>
    </row>
    <row r="26" spans="1:8" ht="18.75" customHeight="1" x14ac:dyDescent="0.25">
      <c r="A26" s="4"/>
      <c r="B26" s="4"/>
      <c r="C26" s="4"/>
      <c r="D26" s="4"/>
      <c r="E26" s="17" t="s">
        <v>49</v>
      </c>
      <c r="F26" s="17"/>
      <c r="G26" s="18">
        <v>100</v>
      </c>
      <c r="H26" s="18">
        <v>0</v>
      </c>
    </row>
    <row r="27" spans="1:8" x14ac:dyDescent="0.25">
      <c r="A27" s="4"/>
      <c r="B27" s="4"/>
      <c r="C27" s="4"/>
      <c r="D27" s="4"/>
      <c r="E27" s="17" t="s">
        <v>79</v>
      </c>
      <c r="F27" s="17"/>
      <c r="G27" s="18">
        <v>250</v>
      </c>
      <c r="H27" s="18">
        <v>0</v>
      </c>
    </row>
    <row r="28" spans="1:8" ht="16.5" thickBot="1" x14ac:dyDescent="0.3">
      <c r="A28" s="4"/>
      <c r="B28" s="4"/>
      <c r="C28" s="4"/>
      <c r="D28" s="4"/>
      <c r="E28" s="17" t="s">
        <v>59</v>
      </c>
      <c r="F28" s="17"/>
      <c r="G28" s="18">
        <v>1500</v>
      </c>
      <c r="H28" s="18">
        <v>243.98</v>
      </c>
    </row>
    <row r="29" spans="1:8" ht="16.5" thickBot="1" x14ac:dyDescent="0.3">
      <c r="A29" s="4"/>
      <c r="B29" s="4"/>
      <c r="C29" s="4"/>
      <c r="D29" s="4" t="s">
        <v>54</v>
      </c>
      <c r="E29" s="4"/>
      <c r="F29" s="4"/>
      <c r="G29" s="27">
        <f>ROUND(SUM(G11:G19)+SUM(G22:G22)+SUM(G26:G28),5)</f>
        <v>47200</v>
      </c>
      <c r="H29" s="27">
        <f>ROUND(SUM(H11:H19)+SUM(H22:H22)+SUM(H26:H28),5)</f>
        <v>1293.1300000000001</v>
      </c>
    </row>
    <row r="30" spans="1:8" ht="30" customHeight="1" x14ac:dyDescent="0.25">
      <c r="A30" s="4"/>
      <c r="B30" s="14" t="s">
        <v>55</v>
      </c>
      <c r="C30" s="14"/>
      <c r="D30" s="14"/>
      <c r="E30" s="14"/>
      <c r="F30" s="14"/>
      <c r="G30" s="16">
        <f>ROUND(G3+G10-G29,5)</f>
        <v>13600</v>
      </c>
      <c r="H30" s="16">
        <f>ROUND(H3+H10-H29,5)</f>
        <v>28706.87</v>
      </c>
    </row>
    <row r="31" spans="1:8" s="28" customFormat="1" ht="30" customHeight="1" x14ac:dyDescent="0.25"/>
  </sheetData>
  <pageMargins left="0.7" right="0.7" top="0.75" bottom="0.75" header="0.1" footer="0.3"/>
  <pageSetup orientation="portrait" r:id="rId1"/>
  <headerFooter>
    <oddHeader>&amp;L&amp;"Arial,Bold"&amp;8 2:11 PM
&amp;"Arial,Bold"&amp;8 09/03/15
&amp;"Arial,Bold"&amp;8 Cash Basis&amp;C&amp;"Arial,Bold"&amp;12 City of Thorne Bay 2014
&amp;"Arial,Bold"&amp;14 Profit &amp;&amp; Loss Budget vs. Actual
&amp;"Arial,Bold"&amp;10 July 1 through September 3,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628650</xdr:colOff>
                <xdr:row>1</xdr:row>
                <xdr:rowOff>19050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628650</xdr:colOff>
                <xdr:row>1</xdr:row>
                <xdr:rowOff>19050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QuickBooks Export Tips</vt:lpstr>
      <vt:lpstr>Overview</vt:lpstr>
      <vt:lpstr>ADMIN</vt:lpstr>
      <vt:lpstr>City Council </vt:lpstr>
      <vt:lpstr>EMS</vt:lpstr>
      <vt:lpstr>Fire</vt:lpstr>
      <vt:lpstr>VPSO</vt:lpstr>
      <vt:lpstr>Library</vt:lpstr>
      <vt:lpstr>PARKS</vt:lpstr>
      <vt:lpstr>Streets Roads</vt:lpstr>
      <vt:lpstr>Harbor</vt:lpstr>
      <vt:lpstr>RV Park</vt:lpstr>
      <vt:lpstr>Solid waste</vt:lpstr>
      <vt:lpstr>Water</vt:lpstr>
      <vt:lpstr>Sewer</vt:lpstr>
      <vt:lpstr>ADMIN!Print_Titles</vt:lpstr>
      <vt:lpstr>'City Council '!Print_Titles</vt:lpstr>
      <vt:lpstr>EMS!Print_Titles</vt:lpstr>
      <vt:lpstr>Fire!Print_Titles</vt:lpstr>
      <vt:lpstr>Harbor!Print_Titles</vt:lpstr>
      <vt:lpstr>Library!Print_Titles</vt:lpstr>
      <vt:lpstr>PARKS!Print_Titles</vt:lpstr>
      <vt:lpstr>'RV Park'!Print_Titles</vt:lpstr>
      <vt:lpstr>Sewer!Print_Titles</vt:lpstr>
      <vt:lpstr>'Solid waste'!Print_Titles</vt:lpstr>
      <vt:lpstr>'Streets Roads'!Print_Titles</vt:lpstr>
      <vt:lpstr>VPSO!Print_Titles</vt:lpstr>
      <vt:lpstr>Water!Print_Titles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Feibel</dc:creator>
  <cp:lastModifiedBy>Teri Feibel</cp:lastModifiedBy>
  <cp:lastPrinted>2015-09-03T23:03:15Z</cp:lastPrinted>
  <dcterms:created xsi:type="dcterms:W3CDTF">2015-09-03T21:41:26Z</dcterms:created>
  <dcterms:modified xsi:type="dcterms:W3CDTF">2015-09-04T00:00:08Z</dcterms:modified>
</cp:coreProperties>
</file>