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4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5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6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7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drawings/drawing8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drawings/drawing9.xml" ContentType="application/vnd.openxmlformats-officedocument.drawing+xml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drawings/drawing10.xml" ContentType="application/vnd.openxmlformats-officedocument.drawing+xml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drawings/drawing11.xml" ContentType="application/vnd.openxmlformats-officedocument.drawing+xml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drawings/drawing12.xml" ContentType="application/vnd.openxmlformats-officedocument.drawing+xml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drawings/drawing13.xml" ContentType="application/vnd.openxmlformats-officedocument.drawing+xml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drawings/drawing14.xml" ContentType="application/vnd.openxmlformats-officedocument.drawing+xml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drawings/drawing15.xml" ContentType="application/vnd.openxmlformats-officedocument.drawing+xml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i Feibel\Documents\City Council\Profit and Loss Reports\"/>
    </mc:Choice>
  </mc:AlternateContent>
  <bookViews>
    <workbookView xWindow="0" yWindow="0" windowWidth="19200" windowHeight="7224" firstSheet="1" activeTab="1"/>
  </bookViews>
  <sheets>
    <sheet name="QuickBooks Export Tips" sheetId="28" r:id="rId1"/>
    <sheet name="Cover" sheetId="1" r:id="rId2"/>
    <sheet name="Admin" sheetId="3" r:id="rId3"/>
    <sheet name="Council" sheetId="5" r:id="rId4"/>
    <sheet name="EMS" sheetId="7" r:id="rId5"/>
    <sheet name="Fire" sheetId="9" r:id="rId6"/>
    <sheet name="Library" sheetId="15" r:id="rId7"/>
    <sheet name="Parks" sheetId="17" r:id="rId8"/>
    <sheet name="VPSO" sheetId="13" r:id="rId9"/>
    <sheet name="Harbor" sheetId="11" r:id="rId10"/>
    <sheet name="RV" sheetId="19" r:id="rId11"/>
    <sheet name="Streets" sheetId="25" r:id="rId12"/>
    <sheet name="Solid Waste" sheetId="23" r:id="rId13"/>
    <sheet name="Sewer" sheetId="21" r:id="rId14"/>
    <sheet name="Water" sheetId="27" r:id="rId15"/>
  </sheets>
  <definedNames>
    <definedName name="_xlnm.Print_Titles" localSheetId="2">Admin!$A:$G,Admin!$1:$2</definedName>
    <definedName name="_xlnm.Print_Titles" localSheetId="3">Council!$A:$F,Council!$1:$2</definedName>
    <definedName name="_xlnm.Print_Titles" localSheetId="1">Cover!$A:$G,Cover!$1:$2</definedName>
    <definedName name="_xlnm.Print_Titles" localSheetId="4">EMS!$A:$F,EMS!$1:$2</definedName>
    <definedName name="_xlnm.Print_Titles" localSheetId="5">Fire!$A:$F,Fire!$1:$2</definedName>
    <definedName name="_xlnm.Print_Titles" localSheetId="9">Harbor!$A:$G,Harbor!$1:$2</definedName>
    <definedName name="_xlnm.Print_Titles" localSheetId="6">Library!$A:$F,Library!$1:$2</definedName>
    <definedName name="_xlnm.Print_Titles" localSheetId="7">Parks!$A:$F,Parks!$1:$2</definedName>
    <definedName name="_xlnm.Print_Titles" localSheetId="10">RV!$A:$F,RV!$1:$2</definedName>
    <definedName name="_xlnm.Print_Titles" localSheetId="13">Sewer!$A:$G,Sewer!$1:$2</definedName>
    <definedName name="_xlnm.Print_Titles" localSheetId="12">'Solid Waste'!$A:$F,'Solid Waste'!$1:$2</definedName>
    <definedName name="_xlnm.Print_Titles" localSheetId="11">Streets!$A:$G,Streets!$1:$2</definedName>
    <definedName name="_xlnm.Print_Titles" localSheetId="8">VPSO!$A:$F,VPSO!$1:$2</definedName>
    <definedName name="_xlnm.Print_Titles" localSheetId="14">Water!$A:$G,Water!$1:$2</definedName>
    <definedName name="QB_COLUMN_12100" localSheetId="2" hidden="1">Admin!$I$1</definedName>
    <definedName name="QB_COLUMN_12100" localSheetId="1" hidden="1">Cover!$H$1</definedName>
    <definedName name="QB_COLUMN_122100" localSheetId="10" hidden="1">RV!$H$1</definedName>
    <definedName name="QB_COLUMN_132100" localSheetId="3" hidden="1">Council!$H$1</definedName>
    <definedName name="QB_COLUMN_142100" localSheetId="6" hidden="1">Library!$H$1</definedName>
    <definedName name="QB_COLUMN_152100" localSheetId="7" hidden="1">Parks!$H$1</definedName>
    <definedName name="QB_COLUMN_22100" localSheetId="14" hidden="1">Water!$I$1</definedName>
    <definedName name="QB_COLUMN_32100" localSheetId="13" hidden="1">Sewer!$I$1</definedName>
    <definedName name="QB_COLUMN_42100" localSheetId="12" hidden="1">'Solid Waste'!$H$1</definedName>
    <definedName name="QB_COLUMN_423010" localSheetId="2" hidden="1">Admin!#REF!</definedName>
    <definedName name="QB_COLUMN_423010" localSheetId="3" hidden="1">Council!#REF!</definedName>
    <definedName name="QB_COLUMN_423010" localSheetId="1" hidden="1">Cover!$J$1</definedName>
    <definedName name="QB_COLUMN_423010" localSheetId="4" hidden="1">EMS!#REF!</definedName>
    <definedName name="QB_COLUMN_423010" localSheetId="5" hidden="1">Fire!#REF!</definedName>
    <definedName name="QB_COLUMN_423010" localSheetId="9" hidden="1">Harbor!#REF!</definedName>
    <definedName name="QB_COLUMN_423010" localSheetId="6" hidden="1">Library!#REF!</definedName>
    <definedName name="QB_COLUMN_423010" localSheetId="7" hidden="1">Parks!#REF!</definedName>
    <definedName name="QB_COLUMN_423010" localSheetId="10" hidden="1">RV!#REF!</definedName>
    <definedName name="QB_COLUMN_423010" localSheetId="13" hidden="1">Sewer!#REF!</definedName>
    <definedName name="QB_COLUMN_423010" localSheetId="12" hidden="1">'Solid Waste'!#REF!</definedName>
    <definedName name="QB_COLUMN_423010" localSheetId="11" hidden="1">Streets!#REF!</definedName>
    <definedName name="QB_COLUMN_423010" localSheetId="8" hidden="1">VPSO!#REF!</definedName>
    <definedName name="QB_COLUMN_423010" localSheetId="14" hidden="1">Water!#REF!</definedName>
    <definedName name="QB_COLUMN_52100" localSheetId="9" hidden="1">Harbor!$I$1</definedName>
    <definedName name="QB_COLUMN_59201" localSheetId="2" hidden="1">Admin!$I$2</definedName>
    <definedName name="QB_COLUMN_59201" localSheetId="1" hidden="1">Cover!$H$2</definedName>
    <definedName name="QB_COLUMN_592012" localSheetId="10" hidden="1">RV!$H$2</definedName>
    <definedName name="QB_COLUMN_592013" localSheetId="3" hidden="1">Council!$H$2</definedName>
    <definedName name="QB_COLUMN_592014" localSheetId="6" hidden="1">Library!$H$2</definedName>
    <definedName name="QB_COLUMN_592015" localSheetId="7" hidden="1">Parks!$H$2</definedName>
    <definedName name="QB_COLUMN_59202" localSheetId="14" hidden="1">Water!$I$2</definedName>
    <definedName name="QB_COLUMN_59203" localSheetId="13" hidden="1">Sewer!$I$2</definedName>
    <definedName name="QB_COLUMN_59204" localSheetId="12" hidden="1">'Solid Waste'!$H$2</definedName>
    <definedName name="QB_COLUMN_59205" localSheetId="9" hidden="1">Harbor!$I$2</definedName>
    <definedName name="QB_COLUMN_59206" localSheetId="11" hidden="1">Streets!$I$2</definedName>
    <definedName name="QB_COLUMN_59207" localSheetId="4" hidden="1">EMS!$H$2</definedName>
    <definedName name="QB_COLUMN_59208" localSheetId="5" hidden="1">Fire!$H$2</definedName>
    <definedName name="QB_COLUMN_59209" localSheetId="8" hidden="1">VPSO!$H$2</definedName>
    <definedName name="QB_COLUMN_59300" localSheetId="2" hidden="1">Admin!#REF!</definedName>
    <definedName name="QB_COLUMN_59300" localSheetId="3" hidden="1">Council!#REF!</definedName>
    <definedName name="QB_COLUMN_59300" localSheetId="1" hidden="1">Cover!$L$2</definedName>
    <definedName name="QB_COLUMN_59300" localSheetId="4" hidden="1">EMS!#REF!</definedName>
    <definedName name="QB_COLUMN_59300" localSheetId="5" hidden="1">Fire!#REF!</definedName>
    <definedName name="QB_COLUMN_59300" localSheetId="9" hidden="1">Harbor!#REF!</definedName>
    <definedName name="QB_COLUMN_59300" localSheetId="6" hidden="1">Library!#REF!</definedName>
    <definedName name="QB_COLUMN_59300" localSheetId="7" hidden="1">Parks!#REF!</definedName>
    <definedName name="QB_COLUMN_59300" localSheetId="10" hidden="1">RV!#REF!</definedName>
    <definedName name="QB_COLUMN_59300" localSheetId="13" hidden="1">Sewer!#REF!</definedName>
    <definedName name="QB_COLUMN_59300" localSheetId="12" hidden="1">'Solid Waste'!#REF!</definedName>
    <definedName name="QB_COLUMN_59300" localSheetId="11" hidden="1">Streets!#REF!</definedName>
    <definedName name="QB_COLUMN_59300" localSheetId="8" hidden="1">VPSO!#REF!</definedName>
    <definedName name="QB_COLUMN_59300" localSheetId="14" hidden="1">Water!#REF!</definedName>
    <definedName name="QB_COLUMN_62100" localSheetId="11" hidden="1">Streets!$I$1</definedName>
    <definedName name="QB_COLUMN_72100" localSheetId="4" hidden="1">EMS!$H$1</definedName>
    <definedName name="QB_COLUMN_76211" localSheetId="2" hidden="1">Admin!#REF!</definedName>
    <definedName name="QB_COLUMN_76211" localSheetId="1" hidden="1">Cover!$J$2</definedName>
    <definedName name="QB_COLUMN_762112" localSheetId="10" hidden="1">RV!#REF!</definedName>
    <definedName name="QB_COLUMN_762113" localSheetId="3" hidden="1">Council!#REF!</definedName>
    <definedName name="QB_COLUMN_762114" localSheetId="6" hidden="1">Library!#REF!</definedName>
    <definedName name="QB_COLUMN_762115" localSheetId="7" hidden="1">Parks!#REF!</definedName>
    <definedName name="QB_COLUMN_76212" localSheetId="14" hidden="1">Water!#REF!</definedName>
    <definedName name="QB_COLUMN_76213" localSheetId="13" hidden="1">Sewer!#REF!</definedName>
    <definedName name="QB_COLUMN_76214" localSheetId="12" hidden="1">'Solid Waste'!#REF!</definedName>
    <definedName name="QB_COLUMN_76215" localSheetId="9" hidden="1">Harbor!#REF!</definedName>
    <definedName name="QB_COLUMN_76216" localSheetId="11" hidden="1">Streets!#REF!</definedName>
    <definedName name="QB_COLUMN_76217" localSheetId="4" hidden="1">EMS!#REF!</definedName>
    <definedName name="QB_COLUMN_76218" localSheetId="5" hidden="1">Fire!#REF!</definedName>
    <definedName name="QB_COLUMN_76219" localSheetId="8" hidden="1">VPSO!#REF!</definedName>
    <definedName name="QB_COLUMN_76310" localSheetId="2" hidden="1">Admin!#REF!</definedName>
    <definedName name="QB_COLUMN_76310" localSheetId="3" hidden="1">Council!#REF!</definedName>
    <definedName name="QB_COLUMN_76310" localSheetId="1" hidden="1">Cover!$N$2</definedName>
    <definedName name="QB_COLUMN_76310" localSheetId="4" hidden="1">EMS!#REF!</definedName>
    <definedName name="QB_COLUMN_76310" localSheetId="5" hidden="1">Fire!#REF!</definedName>
    <definedName name="QB_COLUMN_76310" localSheetId="9" hidden="1">Harbor!#REF!</definedName>
    <definedName name="QB_COLUMN_76310" localSheetId="6" hidden="1">Library!#REF!</definedName>
    <definedName name="QB_COLUMN_76310" localSheetId="7" hidden="1">Parks!#REF!</definedName>
    <definedName name="QB_COLUMN_76310" localSheetId="10" hidden="1">RV!#REF!</definedName>
    <definedName name="QB_COLUMN_76310" localSheetId="13" hidden="1">Sewer!#REF!</definedName>
    <definedName name="QB_COLUMN_76310" localSheetId="12" hidden="1">'Solid Waste'!#REF!</definedName>
    <definedName name="QB_COLUMN_76310" localSheetId="11" hidden="1">Streets!#REF!</definedName>
    <definedName name="QB_COLUMN_76310" localSheetId="8" hidden="1">VPSO!#REF!</definedName>
    <definedName name="QB_COLUMN_76310" localSheetId="14" hidden="1">Water!#REF!</definedName>
    <definedName name="QB_COLUMN_82100" localSheetId="5" hidden="1">Fire!$H$1</definedName>
    <definedName name="QB_COLUMN_92100" localSheetId="8" hidden="1">VPSO!$H$1</definedName>
    <definedName name="QB_DATA_0" localSheetId="2" hidden="1">Admin!$5:$5,Admin!$6:$6,Admin!$7:$7,Admin!$8:$8,Admin!$9:$9,Admin!$10:$10,Admin!$11:$11,Admin!$12:$12,Admin!$13:$13,Admin!$14:$14,Admin!$15:$15,Admin!$16:$16,Admin!$17:$17,Admin!$18:$18,Admin!$19:$19,Admin!$20:$20</definedName>
    <definedName name="QB_DATA_0" localSheetId="3" hidden="1">Council!$5:$5,Council!$6:$6,Council!$7:$7,Council!$8:$8,Council!$11:$11,Council!$12:$12,Council!$13:$13,Council!$15:$15,Council!$16:$16,Council!$18:$18,Council!$19:$19,Council!$20:$20,Council!$21:$21</definedName>
    <definedName name="QB_DATA_0" localSheetId="1" hidden="1">Cover!$5:$5,Cover!$6:$6,Cover!$7:$7,Cover!$8:$8,Cover!$9:$9,Cover!$10:$10,Cover!$11:$11,Cover!$12:$12,Cover!$13:$13,Cover!$14:$14,Cover!$15:$15,Cover!$16:$16,Cover!$17:$17,Cover!$18:$18,Cover!$19:$19,Cover!$20:$20</definedName>
    <definedName name="QB_DATA_0" localSheetId="4" hidden="1">EMS!$5:$5,EMS!$6:$6,EMS!$7:$7,EMS!$8:$8,EMS!$12:$12,EMS!$13:$13,EMS!$14:$14,EMS!$15:$15,EMS!$16:$16,EMS!$17:$17,EMS!$18:$18,EMS!$20:$20,EMS!$21:$21,EMS!$23:$23,EMS!$24:$24,EMS!$25:$25</definedName>
    <definedName name="QB_DATA_0" localSheetId="5" hidden="1">Fire!$5:$5,Fire!$6:$6,Fire!$7:$7,Fire!$8:$8,Fire!$12:$12,Fire!$13:$13,Fire!$14:$14,Fire!$15:$15,Fire!$16:$16,Fire!$18:$18,Fire!$19:$19,Fire!$21:$21,Fire!$22:$22,Fire!$24:$24,Fire!$25:$25,Fire!$27:$27</definedName>
    <definedName name="QB_DATA_0" localSheetId="9" hidden="1">Harbor!$5:$5,Harbor!$6:$6,Harbor!$7:$7,Harbor!$8:$8,Harbor!$9:$9,Harbor!$10:$10,Harbor!$11:$11,Harbor!$12:$12,Harbor!$13:$13,Harbor!$14:$14,Harbor!$15:$15,Harbor!$16:$16,Harbor!$20:$20,Harbor!$21:$21,Harbor!$22:$22,Harbor!$23:$23</definedName>
    <definedName name="QB_DATA_0" localSheetId="6" hidden="1">Library!$5:$5,Library!$6:$6,Library!$7:$7,Library!$8:$8,Library!$9:$9,Library!$10:$10,Library!$11:$11,Library!$12:$12,Library!$13:$13,Library!$14:$14,Library!$18:$18,Library!$19:$19,Library!$20:$20,Library!$21:$21,Library!$22:$22,Library!$23:$23</definedName>
    <definedName name="QB_DATA_0" localSheetId="7" hidden="1">Parks!$5:$5,Parks!$6:$6,Parks!$7:$7,Parks!$8:$8,Parks!$9:$9,Parks!$13:$13,Parks!$14:$14,Parks!$15:$15,Parks!$16:$16,Parks!$17:$17,Parks!$18:$18,Parks!$19:$19,Parks!$20:$20,Parks!$22:$22,Parks!$23:$23,Parks!$24:$24</definedName>
    <definedName name="QB_DATA_0" localSheetId="10" hidden="1">RV!$5:$5,RV!$6:$6,RV!$7:$7,RV!$8:$8,RV!$12:$12,RV!$13:$13,RV!$14:$14,RV!$15:$15,RV!$16:$16,RV!$17:$17,RV!$19:$19,RV!$21:$21,RV!$22:$22,RV!$23:$23,RV!$24:$24,RV!$25:$25</definedName>
    <definedName name="QB_DATA_0" localSheetId="13" hidden="1">Sewer!$5:$5,Sewer!$6:$6,Sewer!$7:$7,Sewer!$8:$8,Sewer!$9:$9,Sewer!$10:$10,Sewer!$14:$14,Sewer!$15:$15,Sewer!$16:$16,Sewer!$17:$17,Sewer!$18:$18,Sewer!$19:$19,Sewer!$20:$20,Sewer!$21:$21,Sewer!$22:$22,Sewer!$23:$23</definedName>
    <definedName name="QB_DATA_0" localSheetId="12" hidden="1">'Solid Waste'!$5:$5,'Solid Waste'!$6:$6,'Solid Waste'!$7:$7,'Solid Waste'!$8:$8,'Solid Waste'!$9:$9,'Solid Waste'!$10:$10,'Solid Waste'!$11:$11,'Solid Waste'!$15:$15,'Solid Waste'!$16:$16,'Solid Waste'!$17:$17,'Solid Waste'!$18:$18,'Solid Waste'!$19:$19,'Solid Waste'!$20:$20,'Solid Waste'!$21:$21,'Solid Waste'!$22:$22,'Solid Waste'!$23:$23</definedName>
    <definedName name="QB_DATA_0" localSheetId="11" hidden="1">Streets!$5:$5,Streets!$6:$6,Streets!$7:$7,Streets!$11:$11,Streets!$12:$12,Streets!$13:$13,Streets!$14:$14,Streets!$15:$15,Streets!$16:$16,Streets!$17:$17,Streets!$18:$18,Streets!$19:$19,Streets!$20:$20,Streets!$22:$22,Streets!$23:$23,Streets!$24:$24</definedName>
    <definedName name="QB_DATA_0" localSheetId="8" hidden="1">VPSO!$5:$5,VPSO!$6:$6,VPSO!$7:$7,VPSO!$8:$8,VPSO!$9:$9,VPSO!$13:$13,VPSO!$14:$14,VPSO!$15:$15,VPSO!$16:$16,VPSO!$17:$17,VPSO!$19:$19,VPSO!$21:$21,VPSO!$22:$22,VPSO!$24:$24,VPSO!$25:$25,VPSO!$27:$27</definedName>
    <definedName name="QB_DATA_0" localSheetId="14" hidden="1">Water!$5:$5,Water!$6:$6,Water!$7:$7,Water!$8:$8,Water!$9:$9,Water!$10:$10,Water!$11:$11,Water!$15:$15,Water!$16:$16,Water!$17:$17,Water!$18:$18,Water!$19:$19,Water!$20:$20,Water!$21:$21,Water!$22:$22,Water!$23:$23</definedName>
    <definedName name="QB_DATA_1" localSheetId="2" hidden="1">Admin!$21:$21,Admin!$22:$22,Admin!$23:$23,Admin!$24:$24,Admin!$25:$25,Admin!$26:$26,Admin!$27:$27,Admin!$28:$28,Admin!$29:$29,Admin!$32:$32,Admin!$33:$33,Admin!$34:$34,Admin!$35:$35,Admin!$36:$36,Admin!$37:$37,Admin!$38:$38</definedName>
    <definedName name="QB_DATA_1" localSheetId="1" hidden="1">Cover!$21:$21,Cover!$22:$22,Cover!$23:$23,Cover!$24:$24,Cover!$25:$25,Cover!$26:$26,Cover!$27:$27,Cover!$28:$28,Cover!$29:$29,Cover!$33:$33,Cover!$34:$34,Cover!$35:$35,Cover!$36:$36,Cover!$37:$37,Cover!$38:$38,Cover!$39:$39</definedName>
    <definedName name="QB_DATA_1" localSheetId="4" hidden="1">EMS!$27:$27,EMS!$28:$28,EMS!$30:$30,EMS!$31:$31,EMS!$32:$32,EMS!$33:$33,EMS!$34:$34,EMS!$35:$35</definedName>
    <definedName name="QB_DATA_1" localSheetId="5" hidden="1">Fire!$28:$28,Fire!$29:$29,Fire!$30:$30,Fire!$31:$31,Fire!$32:$32</definedName>
    <definedName name="QB_DATA_1" localSheetId="9" hidden="1">Harbor!$24:$24,Harbor!$25:$25,Harbor!$26:$26,Harbor!$27:$27,Harbor!$28:$28,Harbor!$30:$30,Harbor!$31:$31,Harbor!$32:$32,Harbor!$34:$34,Harbor!$35:$35,Harbor!$36:$36,Harbor!$38:$38,Harbor!$39:$39,Harbor!$40:$40,Harbor!$42:$42,Harbor!$43:$43</definedName>
    <definedName name="QB_DATA_1" localSheetId="6" hidden="1">Library!$24:$24,Library!$25:$25,Library!$26:$26,Library!$28:$28,Library!$30:$30,Library!$31:$31,Library!$32:$32,Library!$34:$34,Library!$35:$35,Library!$37:$37,Library!$38:$38,Library!$39:$39</definedName>
    <definedName name="QB_DATA_1" localSheetId="7" hidden="1">Parks!$26:$26,Parks!$28:$28,Parks!$29:$29,Parks!$30:$30,Parks!$31:$31,Parks!$33:$33,Parks!$34:$34,Parks!$35:$35,Parks!$36:$36,Parks!$37:$37</definedName>
    <definedName name="QB_DATA_1" localSheetId="13" hidden="1">Sewer!$24:$24,Sewer!$25:$25,Sewer!$27:$27,Sewer!$28:$28,Sewer!$29:$29,Sewer!$31:$31,Sewer!$32:$32,Sewer!$33:$33,Sewer!$35:$35,Sewer!$36:$36,Sewer!$37:$37,Sewer!$39:$39,Sewer!$40:$40,Sewer!$42:$42,Sewer!$44:$44,Sewer!$45:$45</definedName>
    <definedName name="QB_DATA_1" localSheetId="12" hidden="1">'Solid Waste'!$24:$24,'Solid Waste'!$25:$25,'Solid Waste'!$27:$27,'Solid Waste'!$28:$28,'Solid Waste'!$29:$29,'Solid Waste'!$31:$31,'Solid Waste'!$32:$32,'Solid Waste'!$34:$34,'Solid Waste'!$35:$35,'Solid Waste'!$36:$36,'Solid Waste'!$37:$37,'Solid Waste'!$38:$38,'Solid Waste'!$39:$39,'Solid Waste'!$41:$41,'Solid Waste'!$42:$42,'Solid Waste'!$43:$43</definedName>
    <definedName name="QB_DATA_1" localSheetId="11" hidden="1">Streets!$26:$26,Streets!$27:$27,Streets!$29:$29,Streets!$30:$30,Streets!$31:$31,Streets!$32:$32,Streets!$34:$34,Streets!$35:$35,Streets!$36:$36,Streets!$38:$38,Streets!$40:$40,Streets!$41:$41,Streets!$42:$42,Streets!$43:$43,Streets!$44:$44,Streets!$45:$45</definedName>
    <definedName name="QB_DATA_1" localSheetId="8" hidden="1">VPSO!$28:$28,VPSO!$29:$29,VPSO!$30:$30,VPSO!$31:$31</definedName>
    <definedName name="QB_DATA_1" localSheetId="14" hidden="1">Water!$24:$24,Water!$26:$26,Water!$27:$27,Water!$28:$28,Water!$30:$30,Water!$31:$31,Water!$33:$33,Water!$34:$34,Water!$35:$35,Water!$37:$37,Water!$38:$38,Water!$40:$40,Water!$42:$42,Water!$43:$43,Water!$44:$44,Water!$45:$45</definedName>
    <definedName name="QB_DATA_2" localSheetId="2" hidden="1">Admin!$39:$39,Admin!$40:$40,Admin!$41:$41,Admin!$42:$42,Admin!$43:$43,Admin!$44:$44,Admin!$45:$45,Admin!$46:$46,Admin!$47:$47,Admin!$48:$48,Admin!$50:$50,Admin!$51:$51,Admin!$52:$52,Admin!$53:$53,Admin!$55:$55,Admin!$56:$56</definedName>
    <definedName name="QB_DATA_2" localSheetId="1" hidden="1">Cover!$40:$40,Cover!$41:$41,Cover!$42:$42,Cover!$43:$43,Cover!$44:$44,Cover!$45:$45,Cover!$46:$46,Cover!$47:$47,Cover!$48:$48,Cover!$49:$49,Cover!$50:$50,Cover!$52:$52,Cover!$53:$53,Cover!$54:$54,Cover!$55:$55,Cover!$57:$57</definedName>
    <definedName name="QB_DATA_2" localSheetId="9" hidden="1">Harbor!$45:$45,Harbor!$47:$47,Harbor!$48:$48,Harbor!$49:$49,Harbor!$50:$50,Harbor!$51:$51,Harbor!$52:$52,Harbor!$53:$53,Harbor!$54:$54</definedName>
    <definedName name="QB_DATA_2" localSheetId="13" hidden="1">Sewer!$46:$46,Sewer!$47:$47,Sewer!$48:$48,Sewer!$49:$49,Sewer!$50:$50,Sewer!$51:$51</definedName>
    <definedName name="QB_DATA_2" localSheetId="12" hidden="1">'Solid Waste'!$44:$44,'Solid Waste'!$45:$45,'Solid Waste'!$46:$46,'Solid Waste'!$47:$47,'Solid Waste'!$48:$48</definedName>
    <definedName name="QB_DATA_2" localSheetId="11" hidden="1">Streets!$46:$46,Streets!$47:$47</definedName>
    <definedName name="QB_DATA_2" localSheetId="14" hidden="1">Water!$46:$46,Water!$47:$47,Water!$48:$48,Water!$49:$49</definedName>
    <definedName name="QB_DATA_3" localSheetId="2" hidden="1">Admin!$57:$57,Admin!$58:$58,Admin!$59:$59,Admin!$61:$61,Admin!$62:$62,Admin!$63:$63,Admin!$64:$64,Admin!$66:$66,Admin!$67:$67,Admin!$68:$68,Admin!$70:$70,Admin!$72:$72,Admin!$73:$73,Admin!$74:$74,Admin!$75:$75,Admin!$76:$76</definedName>
    <definedName name="QB_DATA_3" localSheetId="1" hidden="1">Cover!$58:$58,Cover!$59:$59,Cover!$60:$60,Cover!$61:$61,Cover!$63:$63,Cover!$64:$64,Cover!$65:$65,Cover!$66:$66,Cover!$68:$68,Cover!$69:$69,Cover!$70:$70,Cover!$72:$72,Cover!$74:$74,Cover!$75:$75,Cover!$76:$76,Cover!$77:$77</definedName>
    <definedName name="QB_DATA_4" localSheetId="2" hidden="1">Admin!$77:$77,Admin!$78:$78,Admin!$79:$79,Admin!$80:$80,Admin!$81:$81</definedName>
    <definedName name="QB_DATA_4" localSheetId="1" hidden="1">Cover!$78:$78,Cover!$79:$79,Cover!$80:$80,Cover!$81:$81,Cover!$82:$82,Cover!$83:$83</definedName>
    <definedName name="QB_FORMULA_0" localSheetId="2" hidden="1">Admin!#REF!,Admin!#REF!,Admin!#REF!,Admin!#REF!,Admin!#REF!,Admin!#REF!,Admin!#REF!,Admin!#REF!,Admin!#REF!,Admin!#REF!,Admin!#REF!,Admin!#REF!,Admin!#REF!,Admin!#REF!,Admin!#REF!,Admin!#REF!</definedName>
    <definedName name="QB_FORMULA_0" localSheetId="3" hidden="1">Council!#REF!,Council!#REF!,Council!#REF!,Council!#REF!,Council!#REF!,Council!#REF!,Council!#REF!,Council!#REF!,Council!$H$9,Council!#REF!,Council!#REF!,Council!#REF!,Council!#REF!,Council!#REF!,Council!#REF!,Council!#REF!</definedName>
    <definedName name="QB_FORMULA_0" localSheetId="1" hidden="1">Cover!$L$5,Cover!$N$5,Cover!$L$6,Cover!$N$6,Cover!$L$7,Cover!$N$7,Cover!$L$8,Cover!$N$8,Cover!$L$9,Cover!$N$9,Cover!$L$10,Cover!$N$10,Cover!$L$11,Cover!$N$11,Cover!$L$12,Cover!$N$12</definedName>
    <definedName name="QB_FORMULA_0" localSheetId="4" hidden="1">EMS!#REF!,EMS!#REF!,EMS!#REF!,EMS!#REF!,EMS!#REF!,EMS!#REF!,EMS!#REF!,EMS!#REF!,EMS!$H$9,EMS!#REF!,EMS!#REF!,EMS!#REF!,EMS!$H$10,EMS!#REF!,EMS!#REF!,EMS!#REF!</definedName>
    <definedName name="QB_FORMULA_0" localSheetId="5" hidden="1">Fire!#REF!,Fire!#REF!,Fire!#REF!,Fire!#REF!,Fire!#REF!,Fire!#REF!,Fire!#REF!,Fire!#REF!,Fire!$H$9,Fire!#REF!,Fire!#REF!,Fire!#REF!,Fire!$H$10,Fire!#REF!,Fire!#REF!,Fire!#REF!</definedName>
    <definedName name="QB_FORMULA_0" localSheetId="9" hidden="1">Harbor!#REF!,Harbor!#REF!,Harbor!#REF!,Harbor!#REF!,Harbor!#REF!,Harbor!#REF!,Harbor!#REF!,Harbor!#REF!,Harbor!#REF!,Harbor!#REF!,Harbor!#REF!,Harbor!#REF!,Harbor!#REF!,Harbor!#REF!,Harbor!#REF!,Harbor!#REF!</definedName>
    <definedName name="QB_FORMULA_0" localSheetId="6" hidden="1">Library!#REF!,Library!#REF!,Library!#REF!,Library!#REF!,Library!#REF!,Library!#REF!,Library!#REF!,Library!#REF!,Library!#REF!,Library!#REF!,Library!#REF!,Library!#REF!,Library!#REF!,Library!#REF!,Library!#REF!,Library!#REF!</definedName>
    <definedName name="QB_FORMULA_0" localSheetId="7" hidden="1">Parks!#REF!,Parks!#REF!,Parks!#REF!,Parks!#REF!,Parks!#REF!,Parks!#REF!,Parks!#REF!,Parks!#REF!,Parks!#REF!,Parks!#REF!,Parks!$H$10,Parks!#REF!,Parks!#REF!,Parks!#REF!,Parks!$H$11,Parks!#REF!</definedName>
    <definedName name="QB_FORMULA_0" localSheetId="10" hidden="1">RV!#REF!,RV!#REF!,RV!#REF!,RV!#REF!,RV!#REF!,RV!#REF!,RV!#REF!,RV!#REF!,RV!$H$9,RV!#REF!,RV!#REF!,RV!#REF!,RV!$H$10,RV!#REF!,RV!#REF!,RV!#REF!</definedName>
    <definedName name="QB_FORMULA_0" localSheetId="13" hidden="1">Sewer!#REF!,Sewer!#REF!,Sewer!#REF!,Sewer!#REF!,Sewer!#REF!,Sewer!#REF!,Sewer!#REF!,Sewer!#REF!,Sewer!#REF!,Sewer!#REF!,Sewer!#REF!,Sewer!#REF!,Sewer!$I$11,Sewer!#REF!,Sewer!#REF!,Sewer!#REF!</definedName>
    <definedName name="QB_FORMULA_0" localSheetId="12" hidden="1">'Solid Waste'!#REF!,'Solid Waste'!#REF!,'Solid Waste'!#REF!,'Solid Waste'!#REF!,'Solid Waste'!#REF!,'Solid Waste'!#REF!,'Solid Waste'!#REF!,'Solid Waste'!#REF!,'Solid Waste'!#REF!,'Solid Waste'!#REF!,'Solid Waste'!#REF!,'Solid Waste'!#REF!,'Solid Waste'!#REF!,'Solid Waste'!#REF!,'Solid Waste'!$H$12,'Solid Waste'!#REF!</definedName>
    <definedName name="QB_FORMULA_0" localSheetId="11" hidden="1">Streets!#REF!,Streets!#REF!,Streets!#REF!,Streets!#REF!,Streets!#REF!,Streets!#REF!,Streets!$I$8,Streets!#REF!,Streets!#REF!,Streets!#REF!,Streets!$I$9,Streets!#REF!,Streets!#REF!,Streets!#REF!,Streets!#REF!,Streets!#REF!</definedName>
    <definedName name="QB_FORMULA_0" localSheetId="8" hidden="1">VPSO!#REF!,VPSO!#REF!,VPSO!#REF!,VPSO!#REF!,VPSO!#REF!,VPSO!#REF!,VPSO!#REF!,VPSO!#REF!,VPSO!#REF!,VPSO!#REF!,VPSO!$H$10,VPSO!#REF!,VPSO!#REF!,VPSO!#REF!,VPSO!$H$11,VPSO!#REF!</definedName>
    <definedName name="QB_FORMULA_0" localSheetId="14" hidden="1">Water!#REF!,Water!#REF!,Water!#REF!,Water!#REF!,Water!#REF!,Water!#REF!,Water!#REF!,Water!#REF!,Water!#REF!,Water!#REF!,Water!#REF!,Water!#REF!,Water!#REF!,Water!#REF!,Water!$I$12,Water!#REF!</definedName>
    <definedName name="QB_FORMULA_1" localSheetId="2" hidden="1">Admin!#REF!,Admin!#REF!,Admin!#REF!,Admin!#REF!,Admin!#REF!,Admin!#REF!,Admin!#REF!,Admin!#REF!,Admin!#REF!,Admin!#REF!,Admin!#REF!,Admin!#REF!,Admin!#REF!,Admin!#REF!,Admin!#REF!,Admin!#REF!</definedName>
    <definedName name="QB_FORMULA_1" localSheetId="3" hidden="1">Council!#REF!,Council!#REF!,Council!#REF!,Council!#REF!,Council!#REF!,Council!#REF!,Council!#REF!,Council!#REF!,Council!#REF!,Council!#REF!,Council!$H$17,Council!#REF!,Council!#REF!,Council!#REF!,Council!#REF!,Council!#REF!</definedName>
    <definedName name="QB_FORMULA_1" localSheetId="1" hidden="1">Cover!$L$13,Cover!$N$13,Cover!$L$14,Cover!$N$14,Cover!$L$15,Cover!$N$15,Cover!$L$16,Cover!$N$16,Cover!$L$17,Cover!$N$17,Cover!$L$18,Cover!$N$18,Cover!$L$19,Cover!$N$19,Cover!$L$20,Cover!$N$20</definedName>
    <definedName name="QB_FORMULA_1" localSheetId="4" hidden="1">EMS!#REF!,EMS!#REF!,EMS!#REF!,EMS!#REF!,EMS!#REF!,EMS!#REF!,EMS!#REF!,EMS!#REF!,EMS!#REF!,EMS!#REF!,EMS!#REF!,EMS!#REF!,EMS!#REF!,EMS!#REF!,EMS!#REF!,EMS!#REF!</definedName>
    <definedName name="QB_FORMULA_1" localSheetId="5" hidden="1">Fire!#REF!,Fire!#REF!,Fire!#REF!,Fire!#REF!,Fire!#REF!,Fire!#REF!,Fire!#REF!,Fire!#REF!,Fire!#REF!,Fire!#REF!,Fire!#REF!,Fire!#REF!,Fire!#REF!,Fire!#REF!,Fire!$H$20,Fire!#REF!</definedName>
    <definedName name="QB_FORMULA_1" localSheetId="9" hidden="1">Harbor!#REF!,Harbor!#REF!,Harbor!#REF!,Harbor!#REF!,Harbor!#REF!,Harbor!#REF!,Harbor!#REF!,Harbor!#REF!,Harbor!$I$17,Harbor!#REF!,Harbor!#REF!,Harbor!#REF!,Harbor!$I$18,Harbor!#REF!,Harbor!#REF!,Harbor!#REF!</definedName>
    <definedName name="QB_FORMULA_1" localSheetId="6" hidden="1">Library!#REF!,Library!#REF!,Library!#REF!,Library!#REF!,Library!$H$15,Library!#REF!,Library!#REF!,Library!#REF!,Library!$H$16,Library!#REF!,Library!#REF!,Library!#REF!,Library!#REF!,Library!#REF!,Library!#REF!,Library!#REF!</definedName>
    <definedName name="QB_FORMULA_1" localSheetId="7" hidden="1">Parks!#REF!,Parks!#REF!,Parks!#REF!,Parks!#REF!,Parks!#REF!,Parks!#REF!,Parks!#REF!,Parks!#REF!,Parks!#REF!,Parks!#REF!,Parks!#REF!,Parks!#REF!,Parks!#REF!,Parks!#REF!,Parks!#REF!,Parks!#REF!</definedName>
    <definedName name="QB_FORMULA_1" localSheetId="10" hidden="1">RV!#REF!,RV!#REF!,RV!#REF!,RV!#REF!,RV!#REF!,RV!#REF!,RV!#REF!,RV!#REF!,RV!#REF!,RV!#REF!,RV!#REF!,RV!#REF!,RV!#REF!,RV!#REF!,RV!$H$20,RV!#REF!</definedName>
    <definedName name="QB_FORMULA_1" localSheetId="13" hidden="1">Sewer!$I$12,Sewer!#REF!,Sewer!#REF!,Sewer!#REF!,Sewer!#REF!,Sewer!#REF!,Sewer!#REF!,Sewer!#REF!,Sewer!#REF!,Sewer!#REF!,Sewer!#REF!,Sewer!#REF!,Sewer!#REF!,Sewer!#REF!,Sewer!#REF!,Sewer!#REF!</definedName>
    <definedName name="QB_FORMULA_1" localSheetId="12" hidden="1">'Solid Waste'!#REF!,'Solid Waste'!#REF!,'Solid Waste'!$H$13,'Solid Waste'!#REF!,'Solid Waste'!#REF!,'Solid Waste'!#REF!,'Solid Waste'!#REF!,'Solid Waste'!#REF!,'Solid Waste'!#REF!,'Solid Waste'!#REF!,'Solid Waste'!#REF!,'Solid Waste'!#REF!,'Solid Waste'!#REF!,'Solid Waste'!#REF!,'Solid Waste'!#REF!,'Solid Waste'!#REF!</definedName>
    <definedName name="QB_FORMULA_1" localSheetId="11" hidden="1">Streets!#REF!,Streets!#REF!,Streets!#REF!,Streets!#REF!,Streets!#REF!,Streets!#REF!,Streets!#REF!,Streets!#REF!,Streets!#REF!,Streets!#REF!,Streets!#REF!,Streets!#REF!,Streets!#REF!,Streets!#REF!,Streets!#REF!,Streets!#REF!</definedName>
    <definedName name="QB_FORMULA_1" localSheetId="8" hidden="1">VPSO!#REF!,VPSO!#REF!,VPSO!#REF!,VPSO!#REF!,VPSO!#REF!,VPSO!#REF!,VPSO!#REF!,VPSO!#REF!,VPSO!#REF!,VPSO!#REF!,VPSO!#REF!,VPSO!#REF!,VPSO!#REF!,VPSO!#REF!,VPSO!$H$20,VPSO!#REF!</definedName>
    <definedName name="QB_FORMULA_1" localSheetId="14" hidden="1">Water!#REF!,Water!#REF!,Water!$I$13,Water!#REF!,Water!#REF!,Water!#REF!,Water!#REF!,Water!#REF!,Water!#REF!,Water!#REF!,Water!#REF!,Water!#REF!,Water!#REF!,Water!#REF!,Water!#REF!,Water!#REF!</definedName>
    <definedName name="QB_FORMULA_10" localSheetId="2" hidden="1">Admin!#REF!,Admin!#REF!,Admin!$I$83,Admin!#REF!,Admin!#REF!,Admin!#REF!,Admin!#REF!,Admin!#REF!,Admin!#REF!,Admin!#REF!</definedName>
    <definedName name="QB_FORMULA_10" localSheetId="1" hidden="1">Cover!$H$84,Cover!$J$84,Cover!$L$84,Cover!$N$84,Cover!$H$85,Cover!$J$85,Cover!$L$85,Cover!$N$85,Cover!$H$86,Cover!$J$86,Cover!$L$86,Cover!$N$86</definedName>
    <definedName name="QB_FORMULA_2" localSheetId="2" hidden="1">Admin!#REF!,Admin!#REF!,Admin!#REF!,Admin!#REF!,Admin!#REF!,Admin!#REF!,Admin!#REF!,Admin!#REF!,Admin!#REF!,Admin!#REF!,Admin!#REF!,Admin!#REF!,Admin!#REF!,Admin!#REF!,Admin!#REF!,Admin!#REF!</definedName>
    <definedName name="QB_FORMULA_2" localSheetId="3" hidden="1">Council!#REF!,Council!#REF!,Council!#REF!,Council!#REF!,Council!#REF!,Council!#REF!,Council!$H$22,Council!#REF!,Council!#REF!,Council!#REF!,Council!$H$23,Council!#REF!,Council!#REF!,Council!#REF!,Council!#REF!,Council!#REF!</definedName>
    <definedName name="QB_FORMULA_2" localSheetId="1" hidden="1">Cover!$L$21,Cover!$N$21,Cover!$L$22,Cover!$N$22,Cover!$L$23,Cover!$N$23,Cover!$L$24,Cover!$N$24,Cover!$L$25,Cover!$N$25,Cover!$L$26,Cover!$N$26,Cover!$L$27,Cover!$N$27,Cover!$L$28,Cover!$N$28</definedName>
    <definedName name="QB_FORMULA_2" localSheetId="4" hidden="1">EMS!#REF!,EMS!#REF!,EMS!$H$22,EMS!#REF!,EMS!#REF!,EMS!#REF!,EMS!#REF!,EMS!#REF!,EMS!#REF!,EMS!#REF!,EMS!#REF!,EMS!#REF!,EMS!#REF!,EMS!#REF!,EMS!#REF!,EMS!#REF!</definedName>
    <definedName name="QB_FORMULA_2" localSheetId="5" hidden="1">Fire!#REF!,Fire!#REF!,Fire!#REF!,Fire!#REF!,Fire!#REF!,Fire!#REF!,Fire!#REF!,Fire!#REF!,Fire!#REF!,Fire!#REF!,Fire!$H$26,Fire!#REF!,Fire!#REF!,Fire!#REF!,Fire!#REF!,Fire!#REF!</definedName>
    <definedName name="QB_FORMULA_2" localSheetId="9" hidden="1">Harbor!#REF!,Harbor!#REF!,Harbor!#REF!,Harbor!#REF!,Harbor!#REF!,Harbor!#REF!,Harbor!#REF!,Harbor!#REF!,Harbor!#REF!,Harbor!#REF!,Harbor!#REF!,Harbor!#REF!,Harbor!#REF!,Harbor!#REF!,Harbor!#REF!,Harbor!#REF!</definedName>
    <definedName name="QB_FORMULA_2" localSheetId="6" hidden="1">Library!#REF!,Library!#REF!,Library!#REF!,Library!#REF!,Library!#REF!,Library!#REF!,Library!#REF!,Library!#REF!,Library!#REF!,Library!#REF!,Library!#REF!,Library!#REF!,Library!#REF!,Library!#REF!,Library!#REF!,Library!#REF!</definedName>
    <definedName name="QB_FORMULA_2" localSheetId="7" hidden="1">Parks!#REF!,Parks!#REF!,Parks!#REF!,Parks!#REF!,Parks!#REF!,Parks!#REF!,Parks!#REF!,Parks!#REF!,Parks!$H$25,Parks!#REF!,Parks!#REF!,Parks!#REF!,Parks!#REF!,Parks!#REF!,Parks!#REF!,Parks!#REF!</definedName>
    <definedName name="QB_FORMULA_2" localSheetId="10" hidden="1">RV!#REF!,RV!#REF!,RV!#REF!,RV!#REF!,RV!#REF!,RV!#REF!,RV!#REF!,RV!#REF!,RV!#REF!,RV!#REF!,RV!#REF!,RV!#REF!,RV!$H$26,RV!#REF!,RV!#REF!,RV!#REF!</definedName>
    <definedName name="QB_FORMULA_2" localSheetId="13" hidden="1">Sewer!#REF!,Sewer!#REF!,Sewer!#REF!,Sewer!#REF!,Sewer!#REF!,Sewer!#REF!,Sewer!#REF!,Sewer!#REF!,Sewer!#REF!,Sewer!#REF!,Sewer!#REF!,Sewer!#REF!,Sewer!#REF!,Sewer!#REF!,Sewer!#REF!,Sewer!#REF!</definedName>
    <definedName name="QB_FORMULA_2" localSheetId="12" hidden="1">'Solid Waste'!#REF!,'Solid Waste'!#REF!,'Solid Waste'!#REF!,'Solid Waste'!#REF!,'Solid Waste'!#REF!,'Solid Waste'!#REF!,'Solid Waste'!#REF!,'Solid Waste'!#REF!,'Solid Waste'!#REF!,'Solid Waste'!#REF!,'Solid Waste'!#REF!,'Solid Waste'!#REF!,'Solid Waste'!#REF!,'Solid Waste'!#REF!,'Solid Waste'!#REF!,'Solid Waste'!#REF!</definedName>
    <definedName name="QB_FORMULA_2" localSheetId="11" hidden="1">Streets!#REF!,Streets!#REF!,Streets!#REF!,Streets!#REF!,Streets!#REF!,Streets!#REF!,Streets!#REF!,Streets!#REF!,Streets!$I$25,Streets!#REF!,Streets!#REF!,Streets!#REF!,Streets!#REF!,Streets!#REF!,Streets!#REF!,Streets!#REF!</definedName>
    <definedName name="QB_FORMULA_2" localSheetId="8" hidden="1">VPSO!#REF!,VPSO!#REF!,VPSO!#REF!,VPSO!#REF!,VPSO!#REF!,VPSO!#REF!,VPSO!#REF!,VPSO!#REF!,VPSO!#REF!,VPSO!#REF!,VPSO!$H$26,VPSO!#REF!,VPSO!#REF!,VPSO!#REF!,VPSO!#REF!,VPSO!#REF!</definedName>
    <definedName name="QB_FORMULA_2" localSheetId="14" hidden="1">Water!#REF!,Water!#REF!,Water!#REF!,Water!#REF!,Water!#REF!,Water!#REF!,Water!#REF!,Water!#REF!,Water!#REF!,Water!#REF!,Water!#REF!,Water!#REF!,Water!#REF!,Water!#REF!,Water!#REF!,Water!#REF!</definedName>
    <definedName name="QB_FORMULA_3" localSheetId="2" hidden="1">Admin!#REF!,Admin!#REF!,Admin!$I$30,Admin!#REF!,Admin!#REF!,Admin!#REF!,Admin!#REF!,Admin!#REF!,Admin!#REF!,Admin!#REF!,Admin!#REF!,Admin!#REF!,Admin!#REF!,Admin!#REF!,Admin!#REF!,Admin!#REF!</definedName>
    <definedName name="QB_FORMULA_3" localSheetId="3" hidden="1">Council!#REF!,Council!#REF!</definedName>
    <definedName name="QB_FORMULA_3" localSheetId="1" hidden="1">Cover!$L$29,Cover!$N$29,Cover!$H$30,Cover!$J$30,Cover!$L$30,Cover!$N$30,Cover!$H$31,Cover!$J$31,Cover!$L$31,Cover!$N$31,Cover!$L$33,Cover!$N$33,Cover!$L$34,Cover!$N$34,Cover!$L$35,Cover!$N$35</definedName>
    <definedName name="QB_FORMULA_3" localSheetId="4" hidden="1">EMS!$H$29,EMS!#REF!,EMS!#REF!,EMS!#REF!,EMS!#REF!,EMS!#REF!,EMS!#REF!,EMS!#REF!,EMS!#REF!,EMS!#REF!,EMS!#REF!,EMS!#REF!,EMS!#REF!,EMS!#REF!,EMS!#REF!,EMS!#REF!</definedName>
    <definedName name="QB_FORMULA_3" localSheetId="5" hidden="1">Fire!#REF!,Fire!#REF!,Fire!#REF!,Fire!#REF!,Fire!#REF!,Fire!#REF!,Fire!#REF!,Fire!#REF!,Fire!#REF!,Fire!#REF!,Fire!$H$33,Fire!#REF!,Fire!#REF!,Fire!#REF!,Fire!$H$34,Fire!#REF!</definedName>
    <definedName name="QB_FORMULA_3" localSheetId="9" hidden="1">Harbor!#REF!,Harbor!#REF!,Harbor!#REF!,Harbor!#REF!,Harbor!#REF!,Harbor!#REF!,Harbor!#REF!,Harbor!#REF!,Harbor!$I$33,Harbor!#REF!,Harbor!#REF!,Harbor!#REF!,Harbor!#REF!,Harbor!#REF!,Harbor!#REF!,Harbor!#REF!</definedName>
    <definedName name="QB_FORMULA_3" localSheetId="6" hidden="1">Library!$H$29,Library!#REF!,Library!#REF!,Library!#REF!,Library!#REF!,Library!#REF!,Library!#REF!,Library!#REF!,Library!#REF!,Library!#REF!,Library!#REF!,Library!#REF!,Library!#REF!,Library!#REF!,Library!$H$36,Library!#REF!</definedName>
    <definedName name="QB_FORMULA_3" localSheetId="7" hidden="1">Parks!#REF!,Parks!#REF!,Parks!#REF!,Parks!#REF!,Parks!#REF!,Parks!#REF!,Parks!$H$32,Parks!#REF!,Parks!#REF!,Parks!#REF!,Parks!#REF!,Parks!#REF!,Parks!#REF!,Parks!#REF!,Parks!#REF!,Parks!#REF!</definedName>
    <definedName name="QB_FORMULA_3" localSheetId="10" hidden="1">RV!$H$27,RV!#REF!,RV!#REF!,RV!#REF!,RV!#REF!,RV!#REF!,RV!#REF!,RV!#REF!</definedName>
    <definedName name="QB_FORMULA_3" localSheetId="13" hidden="1">Sewer!#REF!,Sewer!#REF!,Sewer!$I$30,Sewer!#REF!,Sewer!#REF!,Sewer!#REF!,Sewer!#REF!,Sewer!#REF!,Sewer!#REF!,Sewer!#REF!,Sewer!#REF!,Sewer!#REF!,Sewer!#REF!,Sewer!#REF!,Sewer!#REF!,Sewer!#REF!</definedName>
    <definedName name="QB_FORMULA_3" localSheetId="12" hidden="1">'Solid Waste'!#REF!,'Solid Waste'!#REF!,'Solid Waste'!$H$30,'Solid Waste'!#REF!,'Solid Waste'!#REF!,'Solid Waste'!#REF!,'Solid Waste'!#REF!,'Solid Waste'!#REF!,'Solid Waste'!#REF!,'Solid Waste'!#REF!,'Solid Waste'!#REF!,'Solid Waste'!#REF!,'Solid Waste'!#REF!,'Solid Waste'!#REF!,'Solid Waste'!#REF!,'Solid Waste'!#REF!</definedName>
    <definedName name="QB_FORMULA_3" localSheetId="11" hidden="1">Streets!#REF!,Streets!#REF!,Streets!#REF!,Streets!#REF!,Streets!#REF!,Streets!#REF!,Streets!#REF!,Streets!#REF!,Streets!#REF!,Streets!#REF!,Streets!#REF!,Streets!#REF!,Streets!#REF!,Streets!#REF!,Streets!$I$37,Streets!#REF!</definedName>
    <definedName name="QB_FORMULA_3" localSheetId="8" hidden="1">VPSO!#REF!,VPSO!#REF!,VPSO!#REF!,VPSO!#REF!,VPSO!#REF!,VPSO!#REF!,VPSO!#REF!,VPSO!#REF!,VPSO!$H$32,VPSO!#REF!,VPSO!#REF!,VPSO!#REF!,VPSO!$H$33,VPSO!#REF!,VPSO!#REF!,VPSO!#REF!</definedName>
    <definedName name="QB_FORMULA_3" localSheetId="14" hidden="1">Water!$I$29,Water!#REF!,Water!#REF!,Water!#REF!,Water!#REF!,Water!#REF!,Water!#REF!,Water!#REF!,Water!#REF!,Water!#REF!,Water!#REF!,Water!#REF!,Water!#REF!,Water!#REF!,Water!#REF!,Water!#REF!</definedName>
    <definedName name="QB_FORMULA_4" localSheetId="2" hidden="1">Admin!#REF!,Admin!#REF!,Admin!#REF!,Admin!#REF!,Admin!#REF!,Admin!#REF!,Admin!#REF!,Admin!#REF!,Admin!#REF!,Admin!#REF!,Admin!#REF!,Admin!#REF!,Admin!#REF!,Admin!#REF!,Admin!#REF!,Admin!#REF!</definedName>
    <definedName name="QB_FORMULA_4" localSheetId="1" hidden="1">Cover!$L$36,Cover!$N$36,Cover!$L$37,Cover!$N$37,Cover!$L$38,Cover!$N$38,Cover!$L$39,Cover!$N$39,Cover!$L$40,Cover!$N$40,Cover!$L$41,Cover!$N$41,Cover!$L$42,Cover!$N$42,Cover!$L$43,Cover!$N$43</definedName>
    <definedName name="QB_FORMULA_4" localSheetId="4" hidden="1">EMS!$H$36,EMS!#REF!,EMS!#REF!,EMS!#REF!,EMS!$H$37,EMS!#REF!,EMS!#REF!,EMS!#REF!,EMS!#REF!,EMS!#REF!,EMS!#REF!,EMS!#REF!</definedName>
    <definedName name="QB_FORMULA_4" localSheetId="5" hidden="1">Fire!#REF!,Fire!#REF!,Fire!#REF!,Fire!#REF!,Fire!#REF!,Fire!#REF!</definedName>
    <definedName name="QB_FORMULA_4" localSheetId="9" hidden="1">Harbor!#REF!,Harbor!#REF!,Harbor!#REF!,Harbor!#REF!,Harbor!#REF!,Harbor!#REF!,Harbor!#REF!,Harbor!#REF!,Harbor!#REF!,Harbor!#REF!,Harbor!#REF!,Harbor!#REF!,Harbor!$I$44,Harbor!#REF!,Harbor!#REF!,Harbor!#REF!</definedName>
    <definedName name="QB_FORMULA_4" localSheetId="6" hidden="1">Library!#REF!,Library!#REF!,Library!#REF!,Library!#REF!,Library!#REF!,Library!#REF!,Library!#REF!,Library!#REF!,Library!$H$40,Library!#REF!,Library!#REF!,Library!#REF!,Library!$H$41,Library!#REF!,Library!#REF!,Library!#REF!</definedName>
    <definedName name="QB_FORMULA_4" localSheetId="7" hidden="1">Parks!#REF!,Parks!#REF!,Parks!#REF!,Parks!#REF!,Parks!$H$38,Parks!#REF!,Parks!#REF!,Parks!#REF!,Parks!$H$39,Parks!#REF!,Parks!#REF!,Parks!#REF!,Parks!#REF!,Parks!#REF!,Parks!#REF!,Parks!#REF!</definedName>
    <definedName name="QB_FORMULA_4" localSheetId="13" hidden="1">Sewer!#REF!,Sewer!#REF!,Sewer!#REF!,Sewer!#REF!,Sewer!#REF!,Sewer!#REF!,Sewer!$I$41,Sewer!#REF!,Sewer!#REF!,Sewer!#REF!,Sewer!#REF!,Sewer!#REF!,Sewer!$I$43,Sewer!#REF!,Sewer!#REF!,Sewer!#REF!</definedName>
    <definedName name="QB_FORMULA_4" localSheetId="12" hidden="1">'Solid Waste'!#REF!,'Solid Waste'!#REF!,'Solid Waste'!#REF!,'Solid Waste'!#REF!,'Solid Waste'!#REF!,'Solid Waste'!#REF!,'Solid Waste'!$H$40,'Solid Waste'!#REF!,'Solid Waste'!#REF!,'Solid Waste'!#REF!,'Solid Waste'!#REF!,'Solid Waste'!#REF!,'Solid Waste'!#REF!,'Solid Waste'!#REF!,'Solid Waste'!#REF!,'Solid Waste'!#REF!</definedName>
    <definedName name="QB_FORMULA_4" localSheetId="11" hidden="1">Streets!#REF!,Streets!#REF!,Streets!#REF!,Streets!#REF!,Streets!$I$39,Streets!#REF!,Streets!#REF!,Streets!#REF!,Streets!#REF!,Streets!#REF!,Streets!#REF!,Streets!#REF!,Streets!#REF!,Streets!#REF!,Streets!#REF!,Streets!#REF!</definedName>
    <definedName name="QB_FORMULA_4" localSheetId="8" hidden="1">VPSO!#REF!,VPSO!#REF!,VPSO!#REF!,VPSO!#REF!</definedName>
    <definedName name="QB_FORMULA_4" localSheetId="14" hidden="1">Water!#REF!,Water!#REF!,Water!$I$39,Water!#REF!,Water!#REF!,Water!#REF!,Water!#REF!,Water!#REF!,Water!$I$41,Water!#REF!,Water!#REF!,Water!#REF!,Water!#REF!,Water!#REF!,Water!#REF!,Water!#REF!</definedName>
    <definedName name="QB_FORMULA_5" localSheetId="2" hidden="1">Admin!#REF!,Admin!#REF!,Admin!#REF!,Admin!#REF!,Admin!#REF!,Admin!#REF!,Admin!#REF!,Admin!#REF!,Admin!#REF!,Admin!#REF!,Admin!#REF!,Admin!#REF!,Admin!#REF!,Admin!#REF!,Admin!#REF!,Admin!#REF!</definedName>
    <definedName name="QB_FORMULA_5" localSheetId="1" hidden="1">Cover!$L$44,Cover!$N$44,Cover!$L$45,Cover!$N$45,Cover!$L$46,Cover!$N$46,Cover!$L$47,Cover!$N$47,Cover!$L$48,Cover!$N$48,Cover!$L$49,Cover!$N$49,Cover!$L$50,Cover!$N$50,Cover!$L$52,Cover!$N$52</definedName>
    <definedName name="QB_FORMULA_5" localSheetId="9" hidden="1">Harbor!#REF!,Harbor!#REF!,Harbor!$I$46,Harbor!#REF!,Harbor!#REF!,Harbor!#REF!,Harbor!#REF!,Harbor!#REF!,Harbor!#REF!,Harbor!#REF!,Harbor!#REF!,Harbor!#REF!,Harbor!#REF!,Harbor!#REF!,Harbor!#REF!,Harbor!#REF!</definedName>
    <definedName name="QB_FORMULA_5" localSheetId="6" hidden="1">Library!#REF!,Library!#REF!,Library!#REF!,Library!#REF!</definedName>
    <definedName name="QB_FORMULA_5" localSheetId="13" hidden="1">Sewer!#REF!,Sewer!#REF!,Sewer!#REF!,Sewer!#REF!,Sewer!#REF!,Sewer!#REF!,Sewer!#REF!,Sewer!#REF!,Sewer!#REF!,Sewer!#REF!,Sewer!#REF!,Sewer!#REF!,Sewer!#REF!,Sewer!#REF!,Sewer!#REF!,Sewer!#REF!</definedName>
    <definedName name="QB_FORMULA_5" localSheetId="12" hidden="1">'Solid Waste'!#REF!,'Solid Waste'!#REF!,'Solid Waste'!#REF!,'Solid Waste'!#REF!,'Solid Waste'!#REF!,'Solid Waste'!#REF!,'Solid Waste'!#REF!,'Solid Waste'!#REF!,'Solid Waste'!#REF!,'Solid Waste'!#REF!,'Solid Waste'!$H$49,'Solid Waste'!#REF!,'Solid Waste'!#REF!,'Solid Waste'!#REF!,'Solid Waste'!$H$50,'Solid Waste'!#REF!</definedName>
    <definedName name="QB_FORMULA_5" localSheetId="11" hidden="1">Streets!#REF!,Streets!#REF!,Streets!#REF!,Streets!#REF!,Streets!#REF!,Streets!#REF!,Streets!#REF!,Streets!#REF!,Streets!$I$48,Streets!#REF!,Streets!#REF!,Streets!#REF!,Streets!$I$49,Streets!#REF!,Streets!#REF!,Streets!#REF!</definedName>
    <definedName name="QB_FORMULA_5" localSheetId="14" hidden="1">Water!#REF!,Water!#REF!,Water!#REF!,Water!#REF!,Water!#REF!,Water!#REF!,Water!#REF!,Water!#REF!,Water!#REF!,Water!#REF!,Water!#REF!,Water!#REF!,Water!$I$50,Water!#REF!,Water!#REF!,Water!#REF!</definedName>
    <definedName name="QB_FORMULA_6" localSheetId="2" hidden="1">Admin!#REF!,Admin!#REF!,Admin!#REF!,Admin!#REF!,Admin!$I$54,Admin!#REF!,Admin!#REF!,Admin!#REF!,Admin!#REF!,Admin!#REF!,Admin!#REF!,Admin!#REF!,Admin!#REF!,Admin!#REF!,Admin!#REF!,Admin!#REF!</definedName>
    <definedName name="QB_FORMULA_6" localSheetId="1" hidden="1">Cover!$L$53,Cover!$N$53,Cover!$L$54,Cover!$N$54,Cover!$L$55,Cover!$N$55,Cover!$H$56,Cover!$J$56,Cover!$L$56,Cover!$N$56,Cover!$L$57,Cover!$N$57,Cover!$L$58,Cover!$N$58,Cover!$L$59,Cover!$N$59</definedName>
    <definedName name="QB_FORMULA_6" localSheetId="9" hidden="1">Harbor!#REF!,Harbor!#REF!,Harbor!#REF!,Harbor!#REF!,Harbor!#REF!,Harbor!#REF!,Harbor!$I$55,Harbor!#REF!,Harbor!#REF!,Harbor!#REF!,Harbor!$I$56,Harbor!#REF!,Harbor!#REF!,Harbor!#REF!,Harbor!#REF!,Harbor!#REF!</definedName>
    <definedName name="QB_FORMULA_6" localSheetId="13" hidden="1">Sewer!$I$52,Sewer!#REF!,Sewer!#REF!,Sewer!#REF!,Sewer!$I$53,Sewer!#REF!,Sewer!#REF!,Sewer!#REF!,Sewer!#REF!,Sewer!#REF!,Sewer!#REF!,Sewer!#REF!</definedName>
    <definedName name="QB_FORMULA_6" localSheetId="12" hidden="1">'Solid Waste'!#REF!,'Solid Waste'!#REF!,'Solid Waste'!#REF!,'Solid Waste'!#REF!,'Solid Waste'!#REF!,'Solid Waste'!#REF!</definedName>
    <definedName name="QB_FORMULA_6" localSheetId="11" hidden="1">Streets!#REF!,Streets!#REF!,Streets!#REF!,Streets!#REF!</definedName>
    <definedName name="QB_FORMULA_6" localSheetId="14" hidden="1">Water!$I$51,Water!#REF!,Water!#REF!,Water!#REF!,Water!#REF!,Water!#REF!,Water!#REF!,Water!#REF!</definedName>
    <definedName name="QB_FORMULA_7" localSheetId="2" hidden="1">Admin!#REF!,Admin!#REF!,Admin!#REF!,Admin!#REF!,Admin!#REF!,Admin!#REF!,Admin!#REF!,Admin!#REF!,Admin!#REF!,Admin!#REF!,Admin!#REF!,Admin!#REF!,Admin!#REF!,Admin!#REF!,Admin!#REF!,Admin!#REF!</definedName>
    <definedName name="QB_FORMULA_7" localSheetId="1" hidden="1">Cover!$L$60,Cover!$N$60,Cover!$L$61,Cover!$N$61,Cover!$L$63,Cover!$N$63,Cover!$L$64,Cover!$N$64,Cover!$L$65,Cover!$N$65,Cover!$L$66,Cover!$N$66,Cover!$L$68,Cover!$N$68,Cover!$L$69,Cover!$N$69</definedName>
    <definedName name="QB_FORMULA_7" localSheetId="9" hidden="1">Harbor!#REF!,Harbor!#REF!</definedName>
    <definedName name="QB_FORMULA_8" localSheetId="2" hidden="1">Admin!$I$69,Admin!#REF!,Admin!#REF!,Admin!#REF!,Admin!#REF!,Admin!#REF!,Admin!$I$71,Admin!#REF!,Admin!#REF!,Admin!#REF!,Admin!#REF!,Admin!#REF!,Admin!#REF!,Admin!#REF!,Admin!#REF!,Admin!#REF!</definedName>
    <definedName name="QB_FORMULA_8" localSheetId="1" hidden="1">Cover!$L$70,Cover!$N$70,Cover!$H$71,Cover!$J$71,Cover!$L$71,Cover!$N$71,Cover!$L$72,Cover!$N$72,Cover!$H$73,Cover!$J$73,Cover!$L$73,Cover!$N$73,Cover!$L$74,Cover!$N$74,Cover!$L$75,Cover!$N$75</definedName>
    <definedName name="QB_FORMULA_9" localSheetId="2" hidden="1">Admin!#REF!,Admin!#REF!,Admin!#REF!,Admin!#REF!,Admin!#REF!,Admin!#REF!,Admin!#REF!,Admin!#REF!,Admin!#REF!,Admin!#REF!,Admin!#REF!,Admin!#REF!,Admin!#REF!,Admin!#REF!,Admin!$I$82,Admin!#REF!</definedName>
    <definedName name="QB_FORMULA_9" localSheetId="1" hidden="1">Cover!$L$76,Cover!$N$76,Cover!$L$77,Cover!$N$77,Cover!$L$78,Cover!$N$78,Cover!$L$79,Cover!$N$79,Cover!$L$80,Cover!$N$80,Cover!$L$81,Cover!$N$81,Cover!$L$82,Cover!$N$82,Cover!$L$83,Cover!$N$83</definedName>
    <definedName name="QB_ROW_100240" localSheetId="6" hidden="1">Library!$E$19</definedName>
    <definedName name="QB_ROW_102240" localSheetId="13" hidden="1">Sewer!$E$16</definedName>
    <definedName name="QB_ROW_102240" localSheetId="12" hidden="1">'Solid Waste'!$E$16</definedName>
    <definedName name="QB_ROW_102240" localSheetId="14" hidden="1">Water!$E$16</definedName>
    <definedName name="QB_ROW_10240" localSheetId="4" hidden="1">EMS!$E$34</definedName>
    <definedName name="QB_ROW_10240" localSheetId="5" hidden="1">Fire!$E$31</definedName>
    <definedName name="QB_ROW_10240" localSheetId="9" hidden="1">Harbor!$E$52</definedName>
    <definedName name="QB_ROW_10240" localSheetId="7" hidden="1">Parks!$E$36</definedName>
    <definedName name="QB_ROW_10240" localSheetId="13" hidden="1">Sewer!$E$49</definedName>
    <definedName name="QB_ROW_10240" localSheetId="12" hidden="1">'Solid Waste'!$E$45</definedName>
    <definedName name="QB_ROW_10240" localSheetId="11" hidden="1">Streets!$E$44</definedName>
    <definedName name="QB_ROW_10240" localSheetId="8" hidden="1">VPSO!$E$30</definedName>
    <definedName name="QB_ROW_10240" localSheetId="14" hidden="1">Water!$E$47</definedName>
    <definedName name="QB_ROW_103240" localSheetId="2" hidden="1">Admin!$E$76</definedName>
    <definedName name="QB_ROW_103240" localSheetId="1" hidden="1">Cover!$E$78</definedName>
    <definedName name="QB_ROW_103240" localSheetId="13" hidden="1">Sewer!$E$46</definedName>
    <definedName name="QB_ROW_103240" localSheetId="12" hidden="1">'Solid Waste'!$E$43</definedName>
    <definedName name="QB_ROW_103240" localSheetId="14" hidden="1">Water!$E$44</definedName>
    <definedName name="QB_ROW_109240" localSheetId="2" hidden="1">Admin!$E$14</definedName>
    <definedName name="QB_ROW_109240" localSheetId="1" hidden="1">Cover!$E$14</definedName>
    <definedName name="QB_ROW_109240" localSheetId="4" hidden="1">EMS!$E$7</definedName>
    <definedName name="QB_ROW_109240" localSheetId="9" hidden="1">Harbor!$E$12</definedName>
    <definedName name="QB_ROW_109240" localSheetId="6" hidden="1">Library!$E$9</definedName>
    <definedName name="QB_ROW_109240" localSheetId="7" hidden="1">Parks!$E$7</definedName>
    <definedName name="QB_ROW_109240" localSheetId="13" hidden="1">Sewer!$E$6</definedName>
    <definedName name="QB_ROW_109240" localSheetId="12" hidden="1">'Solid Waste'!$E$7</definedName>
    <definedName name="QB_ROW_109240" localSheetId="14" hidden="1">Water!$E$6</definedName>
    <definedName name="QB_ROW_112240" localSheetId="2" hidden="1">Admin!$E$79</definedName>
    <definedName name="QB_ROW_112240" localSheetId="1" hidden="1">Cover!$E$81</definedName>
    <definedName name="QB_ROW_11240" localSheetId="2" hidden="1">Admin!$E$33</definedName>
    <definedName name="QB_ROW_11240" localSheetId="1" hidden="1">Cover!$E$34</definedName>
    <definedName name="QB_ROW_113240" localSheetId="2" hidden="1">Admin!$E$37</definedName>
    <definedName name="QB_ROW_113240" localSheetId="1" hidden="1">Cover!$E$38</definedName>
    <definedName name="QB_ROW_113240" localSheetId="4" hidden="1">EMS!$E$13</definedName>
    <definedName name="QB_ROW_113240" localSheetId="9" hidden="1">Harbor!$E$21</definedName>
    <definedName name="QB_ROW_113240" localSheetId="6" hidden="1">Library!$E$21</definedName>
    <definedName name="QB_ROW_113240" localSheetId="7" hidden="1">Parks!$E$14</definedName>
    <definedName name="QB_ROW_113240" localSheetId="10" hidden="1">RV!$E$13</definedName>
    <definedName name="QB_ROW_113240" localSheetId="13" hidden="1">Sewer!$E$17</definedName>
    <definedName name="QB_ROW_113240" localSheetId="12" hidden="1">'Solid Waste'!$E$17</definedName>
    <definedName name="QB_ROW_113240" localSheetId="11" hidden="1">Streets!$E$12</definedName>
    <definedName name="QB_ROW_113240" localSheetId="14" hidden="1">Water!$E$17</definedName>
    <definedName name="QB_ROW_115240" localSheetId="2" hidden="1">Admin!$E$35</definedName>
    <definedName name="QB_ROW_115240" localSheetId="1" hidden="1">Cover!$E$36</definedName>
    <definedName name="QB_ROW_120240" localSheetId="2" hidden="1">Admin!$E$74</definedName>
    <definedName name="QB_ROW_120240" localSheetId="1" hidden="1">Cover!$E$76</definedName>
    <definedName name="QB_ROW_120240" localSheetId="9" hidden="1">Harbor!$E$48</definedName>
    <definedName name="QB_ROW_120240" localSheetId="10" hidden="1">RV!$E$25</definedName>
    <definedName name="QB_ROW_121260" localSheetId="2" hidden="1">Admin!$G$66</definedName>
    <definedName name="QB_ROW_121260" localSheetId="1" hidden="1">Cover!$G$68</definedName>
    <definedName name="QB_ROW_121260" localSheetId="11" hidden="1">Streets!$G$34</definedName>
    <definedName name="QB_ROW_121260" localSheetId="14" hidden="1">Water!$G$37</definedName>
    <definedName name="QB_ROW_122260" localSheetId="2" hidden="1">Admin!$G$67</definedName>
    <definedName name="QB_ROW_122260" localSheetId="1" hidden="1">Cover!$G$69</definedName>
    <definedName name="QB_ROW_122260" localSheetId="9" hidden="1">Harbor!$G$42</definedName>
    <definedName name="QB_ROW_122260" localSheetId="13" hidden="1">Sewer!$G$39</definedName>
    <definedName name="QB_ROW_122260" localSheetId="11" hidden="1">Streets!$G$35</definedName>
    <definedName name="QB_ROW_12240" localSheetId="4" hidden="1">EMS!$E$12</definedName>
    <definedName name="QB_ROW_123240" localSheetId="13" hidden="1">Sewer!$E$15</definedName>
    <definedName name="QB_ROW_124250" localSheetId="2" hidden="1">Admin!$F$63</definedName>
    <definedName name="QB_ROW_124250" localSheetId="1" hidden="1">Cover!$F$65</definedName>
    <definedName name="QB_ROW_124250" localSheetId="13" hidden="1">Sewer!$F$36</definedName>
    <definedName name="QB_ROW_124250" localSheetId="12" hidden="1">'Solid Waste'!$F$36</definedName>
    <definedName name="QB_ROW_124250" localSheetId="11" hidden="1">Streets!$F$31</definedName>
    <definedName name="QB_ROW_126240" localSheetId="2" hidden="1">Admin!$E$39</definedName>
    <definedName name="QB_ROW_126240" localSheetId="1" hidden="1">Cover!$E$40</definedName>
    <definedName name="QB_ROW_126240" localSheetId="9" hidden="1">Harbor!$E$22</definedName>
    <definedName name="QB_ROW_126240" localSheetId="13" hidden="1">Sewer!$E$18</definedName>
    <definedName name="QB_ROW_126240" localSheetId="12" hidden="1">'Solid Waste'!$E$18</definedName>
    <definedName name="QB_ROW_126240" localSheetId="11" hidden="1">Streets!$E$13</definedName>
    <definedName name="QB_ROW_126240" localSheetId="14" hidden="1">Water!$E$18</definedName>
    <definedName name="QB_ROW_127240" localSheetId="2" hidden="1">Admin!$E$80</definedName>
    <definedName name="QB_ROW_127240" localSheetId="1" hidden="1">Cover!$E$82</definedName>
    <definedName name="QB_ROW_127240" localSheetId="12" hidden="1">'Solid Waste'!$E$47</definedName>
    <definedName name="QB_ROW_127240" localSheetId="11" hidden="1">Streets!$E$46</definedName>
    <definedName name="QB_ROW_128240" localSheetId="2" hidden="1">Admin!$E$81</definedName>
    <definedName name="QB_ROW_128240" localSheetId="1" hidden="1">Cover!$E$83</definedName>
    <definedName name="QB_ROW_128240" localSheetId="9" hidden="1">Harbor!$E$54</definedName>
    <definedName name="QB_ROW_128240" localSheetId="13" hidden="1">Sewer!$E$51</definedName>
    <definedName name="QB_ROW_128240" localSheetId="12" hidden="1">'Solid Waste'!$E$48</definedName>
    <definedName name="QB_ROW_128240" localSheetId="11" hidden="1">Streets!$E$47</definedName>
    <definedName name="QB_ROW_128240" localSheetId="14" hidden="1">Water!$E$49</definedName>
    <definedName name="QB_ROW_129250" localSheetId="2" hidden="1">Admin!$F$62</definedName>
    <definedName name="QB_ROW_129250" localSheetId="1" hidden="1">Cover!$F$64</definedName>
    <definedName name="QB_ROW_129250" localSheetId="9" hidden="1">Harbor!$F$39</definedName>
    <definedName name="QB_ROW_129250" localSheetId="12" hidden="1">'Solid Waste'!$F$35</definedName>
    <definedName name="QB_ROW_129250" localSheetId="11" hidden="1">Streets!$F$30</definedName>
    <definedName name="QB_ROW_129250" localSheetId="14" hidden="1">Water!$F$34</definedName>
    <definedName name="QB_ROW_130250" localSheetId="2" hidden="1">Admin!$F$61</definedName>
    <definedName name="QB_ROW_130250" localSheetId="1" hidden="1">Cover!$F$63</definedName>
    <definedName name="QB_ROW_130250" localSheetId="9" hidden="1">Harbor!$F$38</definedName>
    <definedName name="QB_ROW_130250" localSheetId="7" hidden="1">Parks!$F$28</definedName>
    <definedName name="QB_ROW_130250" localSheetId="13" hidden="1">Sewer!$F$35</definedName>
    <definedName name="QB_ROW_130250" localSheetId="12" hidden="1">'Solid Waste'!$F$34</definedName>
    <definedName name="QB_ROW_130250" localSheetId="11" hidden="1">Streets!$F$29</definedName>
    <definedName name="QB_ROW_130250" localSheetId="14" hidden="1">Water!$F$33</definedName>
    <definedName name="QB_ROW_131240" localSheetId="6" hidden="1">Library!$E$25</definedName>
    <definedName name="QB_ROW_13240" localSheetId="2" hidden="1">Admin!$E$56</definedName>
    <definedName name="QB_ROW_13240" localSheetId="1" hidden="1">Cover!$E$58</definedName>
    <definedName name="QB_ROW_13240" localSheetId="4" hidden="1">EMS!$E$23</definedName>
    <definedName name="QB_ROW_13240" localSheetId="5" hidden="1">Fire!$E$21</definedName>
    <definedName name="QB_ROW_13240" localSheetId="9" hidden="1">Harbor!$E$34</definedName>
    <definedName name="QB_ROW_13240" localSheetId="6" hidden="1">Library!$E$30</definedName>
    <definedName name="QB_ROW_13240" localSheetId="10" hidden="1">RV!$E$21</definedName>
    <definedName name="QB_ROW_13240" localSheetId="13" hidden="1">Sewer!$E$31</definedName>
    <definedName name="QB_ROW_135240" localSheetId="2" hidden="1">Admin!$E$38</definedName>
    <definedName name="QB_ROW_135240" localSheetId="1" hidden="1">Cover!$E$39</definedName>
    <definedName name="QB_ROW_138240" localSheetId="2" hidden="1">Admin!$E$47</definedName>
    <definedName name="QB_ROW_138240" localSheetId="1" hidden="1">Cover!$E$49</definedName>
    <definedName name="QB_ROW_139240" localSheetId="7" hidden="1">Parks!$E$5</definedName>
    <definedName name="QB_ROW_140240" localSheetId="7" hidden="1">Parks!$E$13</definedName>
    <definedName name="QB_ROW_141240" localSheetId="9" hidden="1">Harbor!$E$10</definedName>
    <definedName name="QB_ROW_142240" localSheetId="9" hidden="1">Harbor!$E$27</definedName>
    <definedName name="QB_ROW_143240" localSheetId="6" hidden="1">Library!$E$11</definedName>
    <definedName name="QB_ROW_144240" localSheetId="11" hidden="1">Streets!$E$41</definedName>
    <definedName name="QB_ROW_145240" localSheetId="11" hidden="1">Streets!$E$5</definedName>
    <definedName name="QB_ROW_148240" localSheetId="1" hidden="1">Cover!$E$47</definedName>
    <definedName name="QB_ROW_148240" localSheetId="13" hidden="1">Sewer!$E$23</definedName>
    <definedName name="QB_ROW_149240" localSheetId="2" hidden="1">Admin!$E$12</definedName>
    <definedName name="QB_ROW_149240" localSheetId="1" hidden="1">Cover!$E$12</definedName>
    <definedName name="QB_ROW_16240" localSheetId="2" hidden="1">Admin!$E$41</definedName>
    <definedName name="QB_ROW_16240" localSheetId="3" hidden="1">Council!$E$12</definedName>
    <definedName name="QB_ROW_16240" localSheetId="1" hidden="1">Cover!$E$42</definedName>
    <definedName name="QB_ROW_16240" localSheetId="4" hidden="1">EMS!$E$14</definedName>
    <definedName name="QB_ROW_16240" localSheetId="5" hidden="1">Fire!$E$12</definedName>
    <definedName name="QB_ROW_16240" localSheetId="9" hidden="1">Harbor!$E$23</definedName>
    <definedName name="QB_ROW_16240" localSheetId="6" hidden="1">Library!$E$22</definedName>
    <definedName name="QB_ROW_16240" localSheetId="10" hidden="1">RV!$E$14</definedName>
    <definedName name="QB_ROW_16240" localSheetId="13" hidden="1">Sewer!$E$19</definedName>
    <definedName name="QB_ROW_16240" localSheetId="12" hidden="1">'Solid Waste'!$E$19</definedName>
    <definedName name="QB_ROW_16240" localSheetId="11" hidden="1">Streets!$E$14</definedName>
    <definedName name="QB_ROW_16240" localSheetId="8" hidden="1">VPSO!$E$13</definedName>
    <definedName name="QB_ROW_16240" localSheetId="14" hidden="1">Water!$E$19</definedName>
    <definedName name="QB_ROW_17240" localSheetId="7" hidden="1">Parks!$E$18</definedName>
    <definedName name="QB_ROW_17240" localSheetId="12" hidden="1">'Solid Waste'!$E$23</definedName>
    <definedName name="QB_ROW_17240" localSheetId="11" hidden="1">Streets!$E$18</definedName>
    <definedName name="QB_ROW_18040" localSheetId="2" hidden="1">Admin!$E$49</definedName>
    <definedName name="QB_ROW_18040" localSheetId="1" hidden="1">Cover!$E$51</definedName>
    <definedName name="QB_ROW_18040" localSheetId="4" hidden="1">EMS!$E$19</definedName>
    <definedName name="QB_ROW_18040" localSheetId="5" hidden="1">Fire!$E$17</definedName>
    <definedName name="QB_ROW_18040" localSheetId="9" hidden="1">Harbor!$E$29</definedName>
    <definedName name="QB_ROW_18040" localSheetId="6" hidden="1">Library!$E$27</definedName>
    <definedName name="QB_ROW_18040" localSheetId="7" hidden="1">Parks!$E$21</definedName>
    <definedName name="QB_ROW_18040" localSheetId="10" hidden="1">RV!$E$18</definedName>
    <definedName name="QB_ROW_18040" localSheetId="13" hidden="1">Sewer!$E$26</definedName>
    <definedName name="QB_ROW_18040" localSheetId="12" hidden="1">'Solid Waste'!$E$26</definedName>
    <definedName name="QB_ROW_18040" localSheetId="11" hidden="1">Streets!$E$21</definedName>
    <definedName name="QB_ROW_18040" localSheetId="8" hidden="1">VPSO!$E$18</definedName>
    <definedName name="QB_ROW_18040" localSheetId="14" hidden="1">Water!$E$25</definedName>
    <definedName name="QB_ROW_18250" localSheetId="2" hidden="1">Admin!$F$53</definedName>
    <definedName name="QB_ROW_18250" localSheetId="1" hidden="1">Cover!$F$55</definedName>
    <definedName name="QB_ROW_18301" localSheetId="2" hidden="1">Admin!#REF!</definedName>
    <definedName name="QB_ROW_18301" localSheetId="3" hidden="1">Council!#REF!</definedName>
    <definedName name="QB_ROW_18301" localSheetId="1" hidden="1">Cover!$A$86</definedName>
    <definedName name="QB_ROW_18301" localSheetId="4" hidden="1">EMS!#REF!</definedName>
    <definedName name="QB_ROW_18301" localSheetId="5" hidden="1">Fire!#REF!</definedName>
    <definedName name="QB_ROW_18301" localSheetId="9" hidden="1">Harbor!#REF!</definedName>
    <definedName name="QB_ROW_18301" localSheetId="6" hidden="1">Library!#REF!</definedName>
    <definedName name="QB_ROW_18301" localSheetId="7" hidden="1">Parks!#REF!</definedName>
    <definedName name="QB_ROW_18301" localSheetId="10" hidden="1">RV!#REF!</definedName>
    <definedName name="QB_ROW_18301" localSheetId="13" hidden="1">Sewer!#REF!</definedName>
    <definedName name="QB_ROW_18301" localSheetId="12" hidden="1">'Solid Waste'!#REF!</definedName>
    <definedName name="QB_ROW_18301" localSheetId="11" hidden="1">Streets!#REF!</definedName>
    <definedName name="QB_ROW_18301" localSheetId="8" hidden="1">VPSO!#REF!</definedName>
    <definedName name="QB_ROW_18301" localSheetId="14" hidden="1">Water!#REF!</definedName>
    <definedName name="QB_ROW_18340" localSheetId="2" hidden="1">Admin!$E$54</definedName>
    <definedName name="QB_ROW_18340" localSheetId="1" hidden="1">Cover!$E$56</definedName>
    <definedName name="QB_ROW_18340" localSheetId="4" hidden="1">EMS!$E$22</definedName>
    <definedName name="QB_ROW_18340" localSheetId="5" hidden="1">Fire!$E$20</definedName>
    <definedName name="QB_ROW_18340" localSheetId="9" hidden="1">Harbor!$E$33</definedName>
    <definedName name="QB_ROW_18340" localSheetId="6" hidden="1">Library!$E$29</definedName>
    <definedName name="QB_ROW_18340" localSheetId="7" hidden="1">Parks!$E$25</definedName>
    <definedName name="QB_ROW_18340" localSheetId="10" hidden="1">RV!$E$20</definedName>
    <definedName name="QB_ROW_18340" localSheetId="13" hidden="1">Sewer!$E$30</definedName>
    <definedName name="QB_ROW_18340" localSheetId="12" hidden="1">'Solid Waste'!$E$30</definedName>
    <definedName name="QB_ROW_18340" localSheetId="11" hidden="1">Streets!$E$25</definedName>
    <definedName name="QB_ROW_18340" localSheetId="8" hidden="1">VPSO!$E$20</definedName>
    <definedName name="QB_ROW_18340" localSheetId="14" hidden="1">Water!$E$29</definedName>
    <definedName name="QB_ROW_19011" localSheetId="2" hidden="1">Admin!$B$3</definedName>
    <definedName name="QB_ROW_19011" localSheetId="3" hidden="1">Council!$B$3</definedName>
    <definedName name="QB_ROW_19011" localSheetId="1" hidden="1">Cover!$B$3</definedName>
    <definedName name="QB_ROW_19011" localSheetId="4" hidden="1">EMS!$B$3</definedName>
    <definedName name="QB_ROW_19011" localSheetId="5" hidden="1">Fire!$B$3</definedName>
    <definedName name="QB_ROW_19011" localSheetId="9" hidden="1">Harbor!$B$3</definedName>
    <definedName name="QB_ROW_19011" localSheetId="6" hidden="1">Library!$B$3</definedName>
    <definedName name="QB_ROW_19011" localSheetId="7" hidden="1">Parks!$B$3</definedName>
    <definedName name="QB_ROW_19011" localSheetId="10" hidden="1">RV!$B$3</definedName>
    <definedName name="QB_ROW_19011" localSheetId="13" hidden="1">Sewer!$B$3</definedName>
    <definedName name="QB_ROW_19011" localSheetId="12" hidden="1">'Solid Waste'!$B$3</definedName>
    <definedName name="QB_ROW_19011" localSheetId="11" hidden="1">Streets!$B$3</definedName>
    <definedName name="QB_ROW_19011" localSheetId="8" hidden="1">VPSO!$B$3</definedName>
    <definedName name="QB_ROW_19011" localSheetId="14" hidden="1">Water!$B$3</definedName>
    <definedName name="QB_ROW_19250" localSheetId="2" hidden="1">Admin!$F$50</definedName>
    <definedName name="QB_ROW_19250" localSheetId="1" hidden="1">Cover!$F$52</definedName>
    <definedName name="QB_ROW_19250" localSheetId="4" hidden="1">EMS!$F$20</definedName>
    <definedName name="QB_ROW_19250" localSheetId="5" hidden="1">Fire!$F$18</definedName>
    <definedName name="QB_ROW_19250" localSheetId="9" hidden="1">Harbor!$F$30</definedName>
    <definedName name="QB_ROW_19250" localSheetId="6" hidden="1">Library!$F$28</definedName>
    <definedName name="QB_ROW_19250" localSheetId="7" hidden="1">Parks!$F$22</definedName>
    <definedName name="QB_ROW_19250" localSheetId="10" hidden="1">RV!$F$19</definedName>
    <definedName name="QB_ROW_19250" localSheetId="13" hidden="1">Sewer!$F$27</definedName>
    <definedName name="QB_ROW_19250" localSheetId="12" hidden="1">'Solid Waste'!$F$27</definedName>
    <definedName name="QB_ROW_19250" localSheetId="11" hidden="1">Streets!$F$22</definedName>
    <definedName name="QB_ROW_19250" localSheetId="8" hidden="1">VPSO!$F$19</definedName>
    <definedName name="QB_ROW_19250" localSheetId="14" hidden="1">Water!$F$26</definedName>
    <definedName name="QB_ROW_19311" localSheetId="2" hidden="1">Admin!$B$83</definedName>
    <definedName name="QB_ROW_19311" localSheetId="3" hidden="1">Council!$B$23</definedName>
    <definedName name="QB_ROW_19311" localSheetId="1" hidden="1">Cover!$B$85</definedName>
    <definedName name="QB_ROW_19311" localSheetId="4" hidden="1">EMS!$B$37</definedName>
    <definedName name="QB_ROW_19311" localSheetId="5" hidden="1">Fire!$B$34</definedName>
    <definedName name="QB_ROW_19311" localSheetId="9" hidden="1">Harbor!$B$56</definedName>
    <definedName name="QB_ROW_19311" localSheetId="6" hidden="1">Library!$B$41</definedName>
    <definedName name="QB_ROW_19311" localSheetId="7" hidden="1">Parks!$B$39</definedName>
    <definedName name="QB_ROW_19311" localSheetId="10" hidden="1">RV!$B$27</definedName>
    <definedName name="QB_ROW_19311" localSheetId="13" hidden="1">Sewer!$B$53</definedName>
    <definedName name="QB_ROW_19311" localSheetId="12" hidden="1">'Solid Waste'!$B$50</definedName>
    <definedName name="QB_ROW_19311" localSheetId="11" hidden="1">Streets!$B$49</definedName>
    <definedName name="QB_ROW_19311" localSheetId="8" hidden="1">VPSO!$B$33</definedName>
    <definedName name="QB_ROW_19311" localSheetId="14" hidden="1">Water!$B$51</definedName>
    <definedName name="QB_ROW_20031" localSheetId="2" hidden="1">Admin!$D$4</definedName>
    <definedName name="QB_ROW_20031" localSheetId="3" hidden="1">Council!$D$4</definedName>
    <definedName name="QB_ROW_20031" localSheetId="1" hidden="1">Cover!$D$4</definedName>
    <definedName name="QB_ROW_20031" localSheetId="4" hidden="1">EMS!$D$4</definedName>
    <definedName name="QB_ROW_20031" localSheetId="5" hidden="1">Fire!$D$4</definedName>
    <definedName name="QB_ROW_20031" localSheetId="9" hidden="1">Harbor!$D$4</definedName>
    <definedName name="QB_ROW_20031" localSheetId="6" hidden="1">Library!$D$4</definedName>
    <definedName name="QB_ROW_20031" localSheetId="7" hidden="1">Parks!$D$4</definedName>
    <definedName name="QB_ROW_20031" localSheetId="10" hidden="1">RV!$D$4</definedName>
    <definedName name="QB_ROW_20031" localSheetId="13" hidden="1">Sewer!$D$4</definedName>
    <definedName name="QB_ROW_20031" localSheetId="12" hidden="1">'Solid Waste'!$D$4</definedName>
    <definedName name="QB_ROW_20031" localSheetId="11" hidden="1">Streets!$D$4</definedName>
    <definedName name="QB_ROW_20031" localSheetId="8" hidden="1">VPSO!$D$4</definedName>
    <definedName name="QB_ROW_20031" localSheetId="14" hidden="1">Water!$D$4</definedName>
    <definedName name="QB_ROW_20331" localSheetId="2" hidden="1">Admin!$D$30</definedName>
    <definedName name="QB_ROW_20331" localSheetId="3" hidden="1">Council!$D$9</definedName>
    <definedName name="QB_ROW_20331" localSheetId="1" hidden="1">Cover!$D$30</definedName>
    <definedName name="QB_ROW_20331" localSheetId="4" hidden="1">EMS!$D$9</definedName>
    <definedName name="QB_ROW_20331" localSheetId="5" hidden="1">Fire!$D$9</definedName>
    <definedName name="QB_ROW_20331" localSheetId="9" hidden="1">Harbor!$D$17</definedName>
    <definedName name="QB_ROW_20331" localSheetId="6" hidden="1">Library!$D$15</definedName>
    <definedName name="QB_ROW_20331" localSheetId="7" hidden="1">Parks!$D$10</definedName>
    <definedName name="QB_ROW_20331" localSheetId="10" hidden="1">RV!$D$9</definedName>
    <definedName name="QB_ROW_20331" localSheetId="13" hidden="1">Sewer!$D$11</definedName>
    <definedName name="QB_ROW_20331" localSheetId="12" hidden="1">'Solid Waste'!$D$12</definedName>
    <definedName name="QB_ROW_20331" localSheetId="11" hidden="1">Streets!$D$8</definedName>
    <definedName name="QB_ROW_20331" localSheetId="8" hidden="1">VPSO!$D$10</definedName>
    <definedName name="QB_ROW_20331" localSheetId="14" hidden="1">Water!$D$12</definedName>
    <definedName name="QB_ROW_21031" localSheetId="2" hidden="1">Admin!$D$31</definedName>
    <definedName name="QB_ROW_21031" localSheetId="3" hidden="1">Council!$D$10</definedName>
    <definedName name="QB_ROW_21031" localSheetId="1" hidden="1">Cover!$D$32</definedName>
    <definedName name="QB_ROW_21031" localSheetId="4" hidden="1">EMS!$D$11</definedName>
    <definedName name="QB_ROW_21031" localSheetId="5" hidden="1">Fire!$D$11</definedName>
    <definedName name="QB_ROW_21031" localSheetId="9" hidden="1">Harbor!$D$19</definedName>
    <definedName name="QB_ROW_21031" localSheetId="6" hidden="1">Library!$D$17</definedName>
    <definedName name="QB_ROW_21031" localSheetId="7" hidden="1">Parks!$D$12</definedName>
    <definedName name="QB_ROW_21031" localSheetId="10" hidden="1">RV!$D$11</definedName>
    <definedName name="QB_ROW_21031" localSheetId="13" hidden="1">Sewer!$D$13</definedName>
    <definedName name="QB_ROW_21031" localSheetId="12" hidden="1">'Solid Waste'!$D$14</definedName>
    <definedName name="QB_ROW_21031" localSheetId="11" hidden="1">Streets!$D$10</definedName>
    <definedName name="QB_ROW_21031" localSheetId="8" hidden="1">VPSO!$D$12</definedName>
    <definedName name="QB_ROW_21031" localSheetId="14" hidden="1">Water!$D$14</definedName>
    <definedName name="QB_ROW_21250" localSheetId="2" hidden="1">Admin!$F$51</definedName>
    <definedName name="QB_ROW_21250" localSheetId="1" hidden="1">Cover!$F$53</definedName>
    <definedName name="QB_ROW_21250" localSheetId="9" hidden="1">Harbor!$F$31</definedName>
    <definedName name="QB_ROW_21250" localSheetId="7" hidden="1">Parks!$F$23</definedName>
    <definedName name="QB_ROW_21250" localSheetId="13" hidden="1">Sewer!$F$28</definedName>
    <definedName name="QB_ROW_21250" localSheetId="12" hidden="1">'Solid Waste'!$F$28</definedName>
    <definedName name="QB_ROW_21250" localSheetId="11" hidden="1">Streets!$F$23</definedName>
    <definedName name="QB_ROW_21250" localSheetId="14" hidden="1">Water!$F$27</definedName>
    <definedName name="QB_ROW_21331" localSheetId="2" hidden="1">Admin!$D$82</definedName>
    <definedName name="QB_ROW_21331" localSheetId="3" hidden="1">Council!$D$22</definedName>
    <definedName name="QB_ROW_21331" localSheetId="1" hidden="1">Cover!$D$84</definedName>
    <definedName name="QB_ROW_21331" localSheetId="4" hidden="1">EMS!$D$36</definedName>
    <definedName name="QB_ROW_21331" localSheetId="5" hidden="1">Fire!$D$33</definedName>
    <definedName name="QB_ROW_21331" localSheetId="9" hidden="1">Harbor!$D$55</definedName>
    <definedName name="QB_ROW_21331" localSheetId="6" hidden="1">Library!$D$40</definedName>
    <definedName name="QB_ROW_21331" localSheetId="7" hidden="1">Parks!$D$38</definedName>
    <definedName name="QB_ROW_21331" localSheetId="10" hidden="1">RV!$D$26</definedName>
    <definedName name="QB_ROW_21331" localSheetId="13" hidden="1">Sewer!$D$52</definedName>
    <definedName name="QB_ROW_21331" localSheetId="12" hidden="1">'Solid Waste'!$D$49</definedName>
    <definedName name="QB_ROW_21331" localSheetId="11" hidden="1">Streets!$D$48</definedName>
    <definedName name="QB_ROW_21331" localSheetId="8" hidden="1">VPSO!$D$32</definedName>
    <definedName name="QB_ROW_21331" localSheetId="14" hidden="1">Water!$D$50</definedName>
    <definedName name="QB_ROW_23250" localSheetId="2" hidden="1">Admin!$F$52</definedName>
    <definedName name="QB_ROW_23250" localSheetId="1" hidden="1">Cover!$F$54</definedName>
    <definedName name="QB_ROW_23250" localSheetId="4" hidden="1">EMS!$F$21</definedName>
    <definedName name="QB_ROW_23250" localSheetId="5" hidden="1">Fire!$F$19</definedName>
    <definedName name="QB_ROW_23250" localSheetId="9" hidden="1">Harbor!$F$32</definedName>
    <definedName name="QB_ROW_23250" localSheetId="7" hidden="1">Parks!$F$24</definedName>
    <definedName name="QB_ROW_23250" localSheetId="13" hidden="1">Sewer!$F$29</definedName>
    <definedName name="QB_ROW_23250" localSheetId="12" hidden="1">'Solid Waste'!$F$29</definedName>
    <definedName name="QB_ROW_23250" localSheetId="11" hidden="1">Streets!$F$24</definedName>
    <definedName name="QB_ROW_23250" localSheetId="14" hidden="1">Water!$F$28</definedName>
    <definedName name="QB_ROW_24240" localSheetId="2" hidden="1">Admin!$E$55</definedName>
    <definedName name="QB_ROW_24240" localSheetId="1" hidden="1">Cover!$E$57</definedName>
    <definedName name="QB_ROW_26240" localSheetId="2" hidden="1">Admin!$E$59</definedName>
    <definedName name="QB_ROW_26240" localSheetId="1" hidden="1">Cover!$E$61</definedName>
    <definedName name="QB_ROW_26240" localSheetId="4" hidden="1">EMS!$E$25</definedName>
    <definedName name="QB_ROW_26240" localSheetId="9" hidden="1">Harbor!$E$36</definedName>
    <definedName name="QB_ROW_26240" localSheetId="6" hidden="1">Library!$E$32</definedName>
    <definedName name="QB_ROW_26240" localSheetId="10" hidden="1">RV!$E$23</definedName>
    <definedName name="QB_ROW_26240" localSheetId="13" hidden="1">Sewer!$E$33</definedName>
    <definedName name="QB_ROW_26240" localSheetId="12" hidden="1">'Solid Waste'!$E$32</definedName>
    <definedName name="QB_ROW_26240" localSheetId="11" hidden="1">Streets!$E$27</definedName>
    <definedName name="QB_ROW_26240" localSheetId="8" hidden="1">VPSO!$E$22</definedName>
    <definedName name="QB_ROW_26240" localSheetId="14" hidden="1">Water!$E$31</definedName>
    <definedName name="QB_ROW_27240" localSheetId="2" hidden="1">Admin!$E$58</definedName>
    <definedName name="QB_ROW_27240" localSheetId="3" hidden="1">Council!$E$13</definedName>
    <definedName name="QB_ROW_27240" localSheetId="1" hidden="1">Cover!$E$60</definedName>
    <definedName name="QB_ROW_27240" localSheetId="4" hidden="1">EMS!$E$24</definedName>
    <definedName name="QB_ROW_27240" localSheetId="5" hidden="1">Fire!$E$22</definedName>
    <definedName name="QB_ROW_27240" localSheetId="9" hidden="1">Harbor!$E$35</definedName>
    <definedName name="QB_ROW_27240" localSheetId="6" hidden="1">Library!$E$31</definedName>
    <definedName name="QB_ROW_27240" localSheetId="7" hidden="1">Parks!$E$26</definedName>
    <definedName name="QB_ROW_27240" localSheetId="10" hidden="1">RV!$E$22</definedName>
    <definedName name="QB_ROW_27240" localSheetId="13" hidden="1">Sewer!$E$32</definedName>
    <definedName name="QB_ROW_27240" localSheetId="12" hidden="1">'Solid Waste'!$E$31</definedName>
    <definedName name="QB_ROW_27240" localSheetId="11" hidden="1">Streets!$E$26</definedName>
    <definedName name="QB_ROW_27240" localSheetId="8" hidden="1">VPSO!$E$21</definedName>
    <definedName name="QB_ROW_27240" localSheetId="14" hidden="1">Water!$E$30</definedName>
    <definedName name="QB_ROW_28240" localSheetId="2" hidden="1">Admin!$E$72</definedName>
    <definedName name="QB_ROW_28240" localSheetId="3" hidden="1">Council!$E$18</definedName>
    <definedName name="QB_ROW_28240" localSheetId="1" hidden="1">Cover!$E$74</definedName>
    <definedName name="QB_ROW_28240" localSheetId="4" hidden="1">EMS!$E$30</definedName>
    <definedName name="QB_ROW_28240" localSheetId="5" hidden="1">Fire!$E$27</definedName>
    <definedName name="QB_ROW_28240" localSheetId="9" hidden="1">Harbor!$E$47</definedName>
    <definedName name="QB_ROW_28240" localSheetId="6" hidden="1">Library!$E$37</definedName>
    <definedName name="QB_ROW_28240" localSheetId="7" hidden="1">Parks!$E$33</definedName>
    <definedName name="QB_ROW_28240" localSheetId="10" hidden="1">RV!$E$24</definedName>
    <definedName name="QB_ROW_28240" localSheetId="13" hidden="1">Sewer!$E$44</definedName>
    <definedName name="QB_ROW_28240" localSheetId="12" hidden="1">'Solid Waste'!$E$41</definedName>
    <definedName name="QB_ROW_28240" localSheetId="11" hidden="1">Streets!$E$40</definedName>
    <definedName name="QB_ROW_28240" localSheetId="8" hidden="1">VPSO!$E$27</definedName>
    <definedName name="QB_ROW_28240" localSheetId="14" hidden="1">Water!$E$42</definedName>
    <definedName name="QB_ROW_32240" localSheetId="7" hidden="1">Parks!$E$34</definedName>
    <definedName name="QB_ROW_32240" localSheetId="12" hidden="1">'Solid Waste'!$E$42</definedName>
    <definedName name="QB_ROW_34240" localSheetId="2" hidden="1">Admin!$E$78</definedName>
    <definedName name="QB_ROW_34240" localSheetId="3" hidden="1">Council!$E$21</definedName>
    <definedName name="QB_ROW_34240" localSheetId="1" hidden="1">Cover!$E$80</definedName>
    <definedName name="QB_ROW_34240" localSheetId="4" hidden="1">EMS!$E$33</definedName>
    <definedName name="QB_ROW_34240" localSheetId="5" hidden="1">Fire!$E$30</definedName>
    <definedName name="QB_ROW_34240" localSheetId="9" hidden="1">Harbor!$E$51</definedName>
    <definedName name="QB_ROW_34240" localSheetId="6" hidden="1">Library!$E$39</definedName>
    <definedName name="QB_ROW_34240" localSheetId="13" hidden="1">Sewer!$E$48</definedName>
    <definedName name="QB_ROW_34240" localSheetId="11" hidden="1">Streets!$E$43</definedName>
    <definedName name="QB_ROW_34240" localSheetId="8" hidden="1">VPSO!$E$29</definedName>
    <definedName name="QB_ROW_34240" localSheetId="14" hidden="1">Water!$E$46</definedName>
    <definedName name="QB_ROW_39040" localSheetId="2" hidden="1">Admin!$E$60</definedName>
    <definedName name="QB_ROW_39040" localSheetId="3" hidden="1">Council!$E$14</definedName>
    <definedName name="QB_ROW_39040" localSheetId="1" hidden="1">Cover!$E$62</definedName>
    <definedName name="QB_ROW_39040" localSheetId="4" hidden="1">EMS!$E$26</definedName>
    <definedName name="QB_ROW_39040" localSheetId="5" hidden="1">Fire!$E$23</definedName>
    <definedName name="QB_ROW_39040" localSheetId="9" hidden="1">Harbor!$E$37</definedName>
    <definedName name="QB_ROW_39040" localSheetId="6" hidden="1">Library!$E$33</definedName>
    <definedName name="QB_ROW_39040" localSheetId="7" hidden="1">Parks!$E$27</definedName>
    <definedName name="QB_ROW_39040" localSheetId="13" hidden="1">Sewer!$E$34</definedName>
    <definedName name="QB_ROW_39040" localSheetId="12" hidden="1">'Solid Waste'!$E$33</definedName>
    <definedName name="QB_ROW_39040" localSheetId="11" hidden="1">Streets!$E$28</definedName>
    <definedName name="QB_ROW_39040" localSheetId="8" hidden="1">VPSO!$E$23</definedName>
    <definedName name="QB_ROW_39040" localSheetId="14" hidden="1">Water!$E$32</definedName>
    <definedName name="QB_ROW_39250" localSheetId="2" hidden="1">Admin!$F$70</definedName>
    <definedName name="QB_ROW_39250" localSheetId="3" hidden="1">Council!$F$16</definedName>
    <definedName name="QB_ROW_39250" localSheetId="1" hidden="1">Cover!$F$72</definedName>
    <definedName name="QB_ROW_39250" localSheetId="4" hidden="1">EMS!$F$28</definedName>
    <definedName name="QB_ROW_39250" localSheetId="5" hidden="1">Fire!$F$25</definedName>
    <definedName name="QB_ROW_39250" localSheetId="9" hidden="1">Harbor!$F$45</definedName>
    <definedName name="QB_ROW_39250" localSheetId="6" hidden="1">Library!$F$35</definedName>
    <definedName name="QB_ROW_39250" localSheetId="7" hidden="1">Parks!$F$31</definedName>
    <definedName name="QB_ROW_39250" localSheetId="13" hidden="1">Sewer!$F$42</definedName>
    <definedName name="QB_ROW_39250" localSheetId="12" hidden="1">'Solid Waste'!$F$39</definedName>
    <definedName name="QB_ROW_39250" localSheetId="11" hidden="1">Streets!$F$38</definedName>
    <definedName name="QB_ROW_39250" localSheetId="8" hidden="1">VPSO!$F$25</definedName>
    <definedName name="QB_ROW_39250" localSheetId="14" hidden="1">Water!$F$40</definedName>
    <definedName name="QB_ROW_39340" localSheetId="2" hidden="1">Admin!$E$71</definedName>
    <definedName name="QB_ROW_39340" localSheetId="3" hidden="1">Council!$E$17</definedName>
    <definedName name="QB_ROW_39340" localSheetId="1" hidden="1">Cover!$E$73</definedName>
    <definedName name="QB_ROW_39340" localSheetId="4" hidden="1">EMS!$E$29</definedName>
    <definedName name="QB_ROW_39340" localSheetId="5" hidden="1">Fire!$E$26</definedName>
    <definedName name="QB_ROW_39340" localSheetId="9" hidden="1">Harbor!$E$46</definedName>
    <definedName name="QB_ROW_39340" localSheetId="6" hidden="1">Library!$E$36</definedName>
    <definedName name="QB_ROW_39340" localSheetId="7" hidden="1">Parks!$E$32</definedName>
    <definedName name="QB_ROW_39340" localSheetId="13" hidden="1">Sewer!$E$43</definedName>
    <definedName name="QB_ROW_39340" localSheetId="12" hidden="1">'Solid Waste'!$E$40</definedName>
    <definedName name="QB_ROW_39340" localSheetId="11" hidden="1">Streets!$E$39</definedName>
    <definedName name="QB_ROW_39340" localSheetId="8" hidden="1">VPSO!$E$26</definedName>
    <definedName name="QB_ROW_39340" localSheetId="14" hidden="1">Water!$E$41</definedName>
    <definedName name="QB_ROW_44240" localSheetId="14" hidden="1">Water!$E$11</definedName>
    <definedName name="QB_ROW_45240" localSheetId="2" hidden="1">Admin!$E$29</definedName>
    <definedName name="QB_ROW_45240" localSheetId="1" hidden="1">Cover!$E$29</definedName>
    <definedName name="QB_ROW_45240" localSheetId="13" hidden="1">Sewer!$E$10</definedName>
    <definedName name="QB_ROW_46240" localSheetId="12" hidden="1">'Solid Waste'!$E$11</definedName>
    <definedName name="QB_ROW_46240" localSheetId="14" hidden="1">Water!$E$10</definedName>
    <definedName name="QB_ROW_47240" localSheetId="2" hidden="1">Admin!$E$5</definedName>
    <definedName name="QB_ROW_47240" localSheetId="1" hidden="1">Cover!$E$5</definedName>
    <definedName name="QB_ROW_47240" localSheetId="8" hidden="1">VPSO!$E$5</definedName>
    <definedName name="QB_ROW_48240" localSheetId="2" hidden="1">Admin!$E$6</definedName>
    <definedName name="QB_ROW_48240" localSheetId="1" hidden="1">Cover!$E$6</definedName>
    <definedName name="QB_ROW_48240" localSheetId="8" hidden="1">VPSO!$E$6</definedName>
    <definedName name="QB_ROW_49240" localSheetId="4" hidden="1">EMS!$E$6</definedName>
    <definedName name="QB_ROW_50240" localSheetId="2" hidden="1">Admin!$E$8</definedName>
    <definedName name="QB_ROW_50240" localSheetId="1" hidden="1">Cover!$E$8</definedName>
    <definedName name="QB_ROW_50240" localSheetId="6" hidden="1">Library!$E$6</definedName>
    <definedName name="QB_ROW_51240" localSheetId="2" hidden="1">Admin!$E$20</definedName>
    <definedName name="QB_ROW_51240" localSheetId="3" hidden="1">Council!$E$7</definedName>
    <definedName name="QB_ROW_51240" localSheetId="1" hidden="1">Cover!$E$20</definedName>
    <definedName name="QB_ROW_51240" localSheetId="4" hidden="1">EMS!$E$8</definedName>
    <definedName name="QB_ROW_51240" localSheetId="5" hidden="1">Fire!$E$8</definedName>
    <definedName name="QB_ROW_51240" localSheetId="9" hidden="1">Harbor!$E$14</definedName>
    <definedName name="QB_ROW_51240" localSheetId="6" hidden="1">Library!$E$12</definedName>
    <definedName name="QB_ROW_51240" localSheetId="10" hidden="1">RV!$E$5</definedName>
    <definedName name="QB_ROW_51240" localSheetId="13" hidden="1">Sewer!$E$7</definedName>
    <definedName name="QB_ROW_51240" localSheetId="12" hidden="1">'Solid Waste'!$E$8</definedName>
    <definedName name="QB_ROW_51240" localSheetId="8" hidden="1">VPSO!$E$9</definedName>
    <definedName name="QB_ROW_51240" localSheetId="14" hidden="1">Water!$E$7</definedName>
    <definedName name="QB_ROW_52240" localSheetId="2" hidden="1">Admin!$E$9</definedName>
    <definedName name="QB_ROW_52240" localSheetId="1" hidden="1">Cover!$E$9</definedName>
    <definedName name="QB_ROW_52240" localSheetId="12" hidden="1">'Solid Waste'!$E$5</definedName>
    <definedName name="QB_ROW_53240" localSheetId="2" hidden="1">Admin!$E$13</definedName>
    <definedName name="QB_ROW_53240" localSheetId="1" hidden="1">Cover!$E$13</definedName>
    <definedName name="QB_ROW_53240" localSheetId="9" hidden="1">Harbor!$E$9</definedName>
    <definedName name="QB_ROW_54240" localSheetId="9" hidden="1">Harbor!$E$5</definedName>
    <definedName name="QB_ROW_55240" localSheetId="9" hidden="1">Harbor!$E$8</definedName>
    <definedName name="QB_ROW_56240" localSheetId="9" hidden="1">Harbor!$E$11</definedName>
    <definedName name="QB_ROW_57240" localSheetId="2" hidden="1">Admin!$E$19</definedName>
    <definedName name="QB_ROW_57240" localSheetId="1" hidden="1">Cover!$E$19</definedName>
    <definedName name="QB_ROW_57240" localSheetId="9" hidden="1">Harbor!$E$13</definedName>
    <definedName name="QB_ROW_58240" localSheetId="2" hidden="1">Admin!$E$10</definedName>
    <definedName name="QB_ROW_58240" localSheetId="3" hidden="1">Council!$E$6</definedName>
    <definedName name="QB_ROW_58240" localSheetId="1" hidden="1">Cover!$E$10</definedName>
    <definedName name="QB_ROW_58240" localSheetId="5" hidden="1">Fire!$E$6</definedName>
    <definedName name="QB_ROW_58240" localSheetId="9" hidden="1">Harbor!$E$6</definedName>
    <definedName name="QB_ROW_58240" localSheetId="6" hidden="1">Library!$E$7</definedName>
    <definedName name="QB_ROW_58240" localSheetId="7" hidden="1">Parks!$E$6</definedName>
    <definedName name="QB_ROW_58240" localSheetId="13" hidden="1">Sewer!$E$5</definedName>
    <definedName name="QB_ROW_58240" localSheetId="12" hidden="1">'Solid Waste'!$E$6</definedName>
    <definedName name="QB_ROW_58240" localSheetId="11" hidden="1">Streets!$E$6</definedName>
    <definedName name="QB_ROW_58240" localSheetId="8" hidden="1">VPSO!$E$8</definedName>
    <definedName name="QB_ROW_58240" localSheetId="14" hidden="1">Water!$E$5</definedName>
    <definedName name="QB_ROW_59240" localSheetId="2" hidden="1">Admin!$E$16</definedName>
    <definedName name="QB_ROW_59240" localSheetId="1" hidden="1">Cover!$E$16</definedName>
    <definedName name="QB_ROW_60240" localSheetId="2" hidden="1">Admin!$E$22</definedName>
    <definedName name="QB_ROW_60240" localSheetId="1" hidden="1">Cover!$E$22</definedName>
    <definedName name="QB_ROW_61240" localSheetId="2" hidden="1">Admin!$E$15</definedName>
    <definedName name="QB_ROW_61240" localSheetId="1" hidden="1">Cover!$E$15</definedName>
    <definedName name="QB_ROW_63240" localSheetId="2" hidden="1">Admin!$E$46</definedName>
    <definedName name="QB_ROW_63240" localSheetId="1" hidden="1">Cover!$E$48</definedName>
    <definedName name="QB_ROW_63240" localSheetId="9" hidden="1">Harbor!$E$28</definedName>
    <definedName name="QB_ROW_63240" localSheetId="7" hidden="1">Parks!$E$19</definedName>
    <definedName name="QB_ROW_63240" localSheetId="13" hidden="1">Sewer!$E$24</definedName>
    <definedName name="QB_ROW_63240" localSheetId="12" hidden="1">'Solid Waste'!$E$24</definedName>
    <definedName name="QB_ROW_63240" localSheetId="11" hidden="1">Streets!$E$19</definedName>
    <definedName name="QB_ROW_63240" localSheetId="14" hidden="1">Water!$E$23</definedName>
    <definedName name="QB_ROW_65240" localSheetId="2" hidden="1">Admin!$E$21</definedName>
    <definedName name="QB_ROW_65240" localSheetId="1" hidden="1">Cover!$E$21</definedName>
    <definedName name="QB_ROW_66240" localSheetId="2" hidden="1">Admin!$E$75</definedName>
    <definedName name="QB_ROW_66240" localSheetId="3" hidden="1">Council!$E$19</definedName>
    <definedName name="QB_ROW_66240" localSheetId="1" hidden="1">Cover!$E$77</definedName>
    <definedName name="QB_ROW_66240" localSheetId="4" hidden="1">EMS!$E$31</definedName>
    <definedName name="QB_ROW_66240" localSheetId="5" hidden="1">Fire!$E$28</definedName>
    <definedName name="QB_ROW_66240" localSheetId="9" hidden="1">Harbor!$E$49</definedName>
    <definedName name="QB_ROW_66240" localSheetId="6" hidden="1">Library!$E$38</definedName>
    <definedName name="QB_ROW_66240" localSheetId="7" hidden="1">Parks!$E$35</definedName>
    <definedName name="QB_ROW_66240" localSheetId="13" hidden="1">Sewer!$E$45</definedName>
    <definedName name="QB_ROW_66240" localSheetId="8" hidden="1">VPSO!$E$28</definedName>
    <definedName name="QB_ROW_66240" localSheetId="14" hidden="1">Water!$E$43</definedName>
    <definedName name="QB_ROW_67240" localSheetId="2" hidden="1">Admin!$E$25</definedName>
    <definedName name="QB_ROW_67240" localSheetId="1" hidden="1">Cover!$E$25</definedName>
    <definedName name="QB_ROW_67240" localSheetId="9" hidden="1">Harbor!$E$15</definedName>
    <definedName name="QB_ROW_67240" localSheetId="6" hidden="1">Library!$E$13</definedName>
    <definedName name="QB_ROW_67240" localSheetId="10" hidden="1">RV!$E$6</definedName>
    <definedName name="QB_ROW_67240" localSheetId="13" hidden="1">Sewer!$E$8</definedName>
    <definedName name="QB_ROW_67240" localSheetId="12" hidden="1">'Solid Waste'!$E$9</definedName>
    <definedName name="QB_ROW_67240" localSheetId="14" hidden="1">Water!$E$8</definedName>
    <definedName name="QB_ROW_68240" localSheetId="10" hidden="1">RV!$E$7</definedName>
    <definedName name="QB_ROW_69240" localSheetId="2" hidden="1">Admin!$E$23</definedName>
    <definedName name="QB_ROW_69240" localSheetId="1" hidden="1">Cover!$E$23</definedName>
    <definedName name="QB_ROW_70340" localSheetId="5" hidden="1">Fire!$E$7</definedName>
    <definedName name="QB_ROW_70340" localSheetId="6" hidden="1">Library!$E$8</definedName>
    <definedName name="QB_ROW_72240" localSheetId="2" hidden="1">Admin!$E$18</definedName>
    <definedName name="QB_ROW_72240" localSheetId="1" hidden="1">Cover!$E$18</definedName>
    <definedName name="QB_ROW_72240" localSheetId="6" hidden="1">Library!$E$10</definedName>
    <definedName name="QB_ROW_73240" localSheetId="2" hidden="1">Admin!$E$26</definedName>
    <definedName name="QB_ROW_73240" localSheetId="1" hidden="1">Cover!$E$26</definedName>
    <definedName name="QB_ROW_73240" localSheetId="7" hidden="1">Parks!$E$8</definedName>
    <definedName name="QB_ROW_74240" localSheetId="2" hidden="1">Admin!$E$28</definedName>
    <definedName name="QB_ROW_74240" localSheetId="3" hidden="1">Council!$E$8</definedName>
    <definedName name="QB_ROW_74240" localSheetId="1" hidden="1">Cover!$E$28</definedName>
    <definedName name="QB_ROW_74240" localSheetId="9" hidden="1">Harbor!$E$16</definedName>
    <definedName name="QB_ROW_74240" localSheetId="6" hidden="1">Library!$E$14</definedName>
    <definedName name="QB_ROW_74240" localSheetId="7" hidden="1">Parks!$E$9</definedName>
    <definedName name="QB_ROW_74240" localSheetId="10" hidden="1">RV!$E$8</definedName>
    <definedName name="QB_ROW_74240" localSheetId="13" hidden="1">Sewer!$E$9</definedName>
    <definedName name="QB_ROW_74240" localSheetId="12" hidden="1">'Solid Waste'!$E$10</definedName>
    <definedName name="QB_ROW_74240" localSheetId="11" hidden="1">Streets!$E$7</definedName>
    <definedName name="QB_ROW_74240" localSheetId="14" hidden="1">Water!$E$9</definedName>
    <definedName name="QB_ROW_76240" localSheetId="2" hidden="1">Admin!$E$27</definedName>
    <definedName name="QB_ROW_76240" localSheetId="1" hidden="1">Cover!$E$27</definedName>
    <definedName name="QB_ROW_79240" localSheetId="2" hidden="1">Admin!$E$17</definedName>
    <definedName name="QB_ROW_79240" localSheetId="1" hidden="1">Cover!$E$17</definedName>
    <definedName name="QB_ROW_80240" localSheetId="2" hidden="1">Admin!$E$7</definedName>
    <definedName name="QB_ROW_80240" localSheetId="3" hidden="1">Council!$E$5</definedName>
    <definedName name="QB_ROW_80240" localSheetId="1" hidden="1">Cover!$E$7</definedName>
    <definedName name="QB_ROW_80240" localSheetId="4" hidden="1">EMS!$E$5</definedName>
    <definedName name="QB_ROW_80240" localSheetId="5" hidden="1">Fire!$E$5</definedName>
    <definedName name="QB_ROW_80240" localSheetId="6" hidden="1">Library!$E$5</definedName>
    <definedName name="QB_ROW_80240" localSheetId="8" hidden="1">VPSO!$E$7</definedName>
    <definedName name="QB_ROW_81240" localSheetId="2" hidden="1">Admin!$E$11</definedName>
    <definedName name="QB_ROW_81240" localSheetId="1" hidden="1">Cover!$E$11</definedName>
    <definedName name="QB_ROW_81240" localSheetId="9" hidden="1">Harbor!$E$7</definedName>
    <definedName name="QB_ROW_82240" localSheetId="2" hidden="1">Admin!$E$24</definedName>
    <definedName name="QB_ROW_82240" localSheetId="1" hidden="1">Cover!$E$24</definedName>
    <definedName name="QB_ROW_83240" localSheetId="2" hidden="1">Admin!$E$34</definedName>
    <definedName name="QB_ROW_83240" localSheetId="1" hidden="1">Cover!$E$35</definedName>
    <definedName name="QB_ROW_83240" localSheetId="9" hidden="1">Harbor!$E$20</definedName>
    <definedName name="QB_ROW_83240" localSheetId="6" hidden="1">Library!$E$18</definedName>
    <definedName name="QB_ROW_83240" localSheetId="10" hidden="1">RV!$E$12</definedName>
    <definedName name="QB_ROW_83240" localSheetId="13" hidden="1">Sewer!$E$14</definedName>
    <definedName name="QB_ROW_83240" localSheetId="12" hidden="1">'Solid Waste'!$E$15</definedName>
    <definedName name="QB_ROW_83240" localSheetId="11" hidden="1">Streets!$E$11</definedName>
    <definedName name="QB_ROW_83240" localSheetId="14" hidden="1">Water!$E$15</definedName>
    <definedName name="QB_ROW_85240" localSheetId="4" hidden="1">EMS!$E$35</definedName>
    <definedName name="QB_ROW_85240" localSheetId="5" hidden="1">Fire!$E$32</definedName>
    <definedName name="QB_ROW_85240" localSheetId="9" hidden="1">Harbor!$E$53</definedName>
    <definedName name="QB_ROW_85240" localSheetId="7" hidden="1">Parks!$E$37</definedName>
    <definedName name="QB_ROW_85240" localSheetId="13" hidden="1">Sewer!$E$50</definedName>
    <definedName name="QB_ROW_85240" localSheetId="12" hidden="1">'Solid Waste'!$E$46</definedName>
    <definedName name="QB_ROW_85240" localSheetId="11" hidden="1">Streets!$E$45</definedName>
    <definedName name="QB_ROW_85240" localSheetId="8" hidden="1">VPSO!$E$31</definedName>
    <definedName name="QB_ROW_85240" localSheetId="14" hidden="1">Water!$E$48</definedName>
    <definedName name="QB_ROW_86240" localSheetId="2" hidden="1">Admin!$E$57</definedName>
    <definedName name="QB_ROW_86240" localSheetId="1" hidden="1">Cover!$E$59</definedName>
    <definedName name="QB_ROW_86321" localSheetId="2" hidden="1">Admin!#REF!</definedName>
    <definedName name="QB_ROW_86321" localSheetId="3" hidden="1">Council!#REF!</definedName>
    <definedName name="QB_ROW_86321" localSheetId="1" hidden="1">Cover!$C$31</definedName>
    <definedName name="QB_ROW_86321" localSheetId="4" hidden="1">EMS!$C$10</definedName>
    <definedName name="QB_ROW_86321" localSheetId="5" hidden="1">Fire!$C$10</definedName>
    <definedName name="QB_ROW_86321" localSheetId="9" hidden="1">Harbor!$C$18</definedName>
    <definedName name="QB_ROW_86321" localSheetId="6" hidden="1">Library!$C$16</definedName>
    <definedName name="QB_ROW_86321" localSheetId="7" hidden="1">Parks!$C$11</definedName>
    <definedName name="QB_ROW_86321" localSheetId="10" hidden="1">RV!$C$10</definedName>
    <definedName name="QB_ROW_86321" localSheetId="13" hidden="1">Sewer!$C$12</definedName>
    <definedName name="QB_ROW_86321" localSheetId="12" hidden="1">'Solid Waste'!$C$13</definedName>
    <definedName name="QB_ROW_86321" localSheetId="11" hidden="1">Streets!$C$9</definedName>
    <definedName name="QB_ROW_86321" localSheetId="8" hidden="1">VPSO!$C$11</definedName>
    <definedName name="QB_ROW_86321" localSheetId="14" hidden="1">Water!$C$13</definedName>
    <definedName name="QB_ROW_87240" localSheetId="2" hidden="1">Admin!$E$48</definedName>
    <definedName name="QB_ROW_87240" localSheetId="1" hidden="1">Cover!$E$50</definedName>
    <definedName name="QB_ROW_87240" localSheetId="4" hidden="1">EMS!$E$18</definedName>
    <definedName name="QB_ROW_87240" localSheetId="5" hidden="1">Fire!$E$16</definedName>
    <definedName name="QB_ROW_87240" localSheetId="6" hidden="1">Library!$E$26</definedName>
    <definedName name="QB_ROW_87240" localSheetId="7" hidden="1">Parks!$E$20</definedName>
    <definedName name="QB_ROW_87240" localSheetId="13" hidden="1">Sewer!$E$25</definedName>
    <definedName name="QB_ROW_87240" localSheetId="12" hidden="1">'Solid Waste'!$E$25</definedName>
    <definedName name="QB_ROW_87240" localSheetId="11" hidden="1">Streets!$E$20</definedName>
    <definedName name="QB_ROW_87240" localSheetId="8" hidden="1">VPSO!$E$17</definedName>
    <definedName name="QB_ROW_87240" localSheetId="14" hidden="1">Water!$E$24</definedName>
    <definedName name="QB_ROW_88240" localSheetId="2" hidden="1">Admin!$E$43</definedName>
    <definedName name="QB_ROW_88240" localSheetId="1" hidden="1">Cover!$E$44</definedName>
    <definedName name="QB_ROW_88240" localSheetId="4" hidden="1">EMS!$E$15</definedName>
    <definedName name="QB_ROW_88240" localSheetId="5" hidden="1">Fire!$E$13</definedName>
    <definedName name="QB_ROW_88240" localSheetId="9" hidden="1">Harbor!$E$24</definedName>
    <definedName name="QB_ROW_88240" localSheetId="6" hidden="1">Library!$E$23</definedName>
    <definedName name="QB_ROW_88240" localSheetId="7" hidden="1">Parks!$E$15</definedName>
    <definedName name="QB_ROW_88240" localSheetId="10" hidden="1">RV!$E$15</definedName>
    <definedName name="QB_ROW_88240" localSheetId="13" hidden="1">Sewer!$E$20</definedName>
    <definedName name="QB_ROW_88240" localSheetId="12" hidden="1">'Solid Waste'!$E$20</definedName>
    <definedName name="QB_ROW_88240" localSheetId="11" hidden="1">Streets!$E$15</definedName>
    <definedName name="QB_ROW_88240" localSheetId="8" hidden="1">VPSO!$E$14</definedName>
    <definedName name="QB_ROW_88240" localSheetId="14" hidden="1">Water!$E$20</definedName>
    <definedName name="QB_ROW_89240" localSheetId="2" hidden="1">Admin!$E$44</definedName>
    <definedName name="QB_ROW_89240" localSheetId="1" hidden="1">Cover!$E$45</definedName>
    <definedName name="QB_ROW_89240" localSheetId="4" hidden="1">EMS!$E$16</definedName>
    <definedName name="QB_ROW_89240" localSheetId="5" hidden="1">Fire!$E$14</definedName>
    <definedName name="QB_ROW_89240" localSheetId="9" hidden="1">Harbor!$E$25</definedName>
    <definedName name="QB_ROW_89240" localSheetId="6" hidden="1">Library!$E$24</definedName>
    <definedName name="QB_ROW_89240" localSheetId="7" hidden="1">Parks!$E$16</definedName>
    <definedName name="QB_ROW_89240" localSheetId="10" hidden="1">RV!$E$16</definedName>
    <definedName name="QB_ROW_89240" localSheetId="13" hidden="1">Sewer!$E$21</definedName>
    <definedName name="QB_ROW_89240" localSheetId="12" hidden="1">'Solid Waste'!$E$21</definedName>
    <definedName name="QB_ROW_89240" localSheetId="11" hidden="1">Streets!$E$16</definedName>
    <definedName name="QB_ROW_89240" localSheetId="8" hidden="1">VPSO!$E$15</definedName>
    <definedName name="QB_ROW_89240" localSheetId="14" hidden="1">Water!$E$21</definedName>
    <definedName name="QB_ROW_90240" localSheetId="2" hidden="1">Admin!$E$45</definedName>
    <definedName name="QB_ROW_90240" localSheetId="1" hidden="1">Cover!$E$46</definedName>
    <definedName name="QB_ROW_90240" localSheetId="4" hidden="1">EMS!$E$17</definedName>
    <definedName name="QB_ROW_90240" localSheetId="5" hidden="1">Fire!$E$15</definedName>
    <definedName name="QB_ROW_90240" localSheetId="9" hidden="1">Harbor!$E$26</definedName>
    <definedName name="QB_ROW_90240" localSheetId="7" hidden="1">Parks!$E$17</definedName>
    <definedName name="QB_ROW_90240" localSheetId="10" hidden="1">RV!$E$17</definedName>
    <definedName name="QB_ROW_90240" localSheetId="13" hidden="1">Sewer!$E$22</definedName>
    <definedName name="QB_ROW_90240" localSheetId="12" hidden="1">'Solid Waste'!$E$22</definedName>
    <definedName name="QB_ROW_90240" localSheetId="11" hidden="1">Streets!$E$17</definedName>
    <definedName name="QB_ROW_90240" localSheetId="8" hidden="1">VPSO!$E$16</definedName>
    <definedName name="QB_ROW_90240" localSheetId="14" hidden="1">Water!$E$22</definedName>
    <definedName name="QB_ROW_92250" localSheetId="2" hidden="1">Admin!$F$64</definedName>
    <definedName name="QB_ROW_92250" localSheetId="3" hidden="1">Council!$F$15</definedName>
    <definedName name="QB_ROW_92250" localSheetId="1" hidden="1">Cover!$F$66</definedName>
    <definedName name="QB_ROW_92250" localSheetId="4" hidden="1">EMS!$F$27</definedName>
    <definedName name="QB_ROW_92250" localSheetId="5" hidden="1">Fire!$F$24</definedName>
    <definedName name="QB_ROW_92250" localSheetId="9" hidden="1">Harbor!$F$40</definedName>
    <definedName name="QB_ROW_92250" localSheetId="6" hidden="1">Library!$F$34</definedName>
    <definedName name="QB_ROW_92250" localSheetId="7" hidden="1">Parks!$F$29</definedName>
    <definedName name="QB_ROW_92250" localSheetId="13" hidden="1">Sewer!$F$37</definedName>
    <definedName name="QB_ROW_92250" localSheetId="12" hidden="1">'Solid Waste'!$F$37</definedName>
    <definedName name="QB_ROW_92250" localSheetId="11" hidden="1">Streets!$F$32</definedName>
    <definedName name="QB_ROW_92250" localSheetId="8" hidden="1">VPSO!$F$24</definedName>
    <definedName name="QB_ROW_92250" localSheetId="14" hidden="1">Water!$F$35</definedName>
    <definedName name="QB_ROW_9240" localSheetId="2" hidden="1">Admin!$E$32</definedName>
    <definedName name="QB_ROW_9240" localSheetId="1" hidden="1">Cover!$E$33</definedName>
    <definedName name="QB_ROW_93050" localSheetId="2" hidden="1">Admin!$F$65</definedName>
    <definedName name="QB_ROW_93050" localSheetId="1" hidden="1">Cover!$F$67</definedName>
    <definedName name="QB_ROW_93050" localSheetId="9" hidden="1">Harbor!$F$41</definedName>
    <definedName name="QB_ROW_93050" localSheetId="13" hidden="1">Sewer!$F$38</definedName>
    <definedName name="QB_ROW_93050" localSheetId="11" hidden="1">Streets!$F$33</definedName>
    <definedName name="QB_ROW_93050" localSheetId="14" hidden="1">Water!$F$36</definedName>
    <definedName name="QB_ROW_93260" localSheetId="2" hidden="1">Admin!$G$68</definedName>
    <definedName name="QB_ROW_93260" localSheetId="1" hidden="1">Cover!$G$70</definedName>
    <definedName name="QB_ROW_93260" localSheetId="9" hidden="1">Harbor!$G$43</definedName>
    <definedName name="QB_ROW_93260" localSheetId="13" hidden="1">Sewer!$G$40</definedName>
    <definedName name="QB_ROW_93260" localSheetId="11" hidden="1">Streets!$G$36</definedName>
    <definedName name="QB_ROW_93260" localSheetId="14" hidden="1">Water!$G$38</definedName>
    <definedName name="QB_ROW_93350" localSheetId="2" hidden="1">Admin!$F$69</definedName>
    <definedName name="QB_ROW_93350" localSheetId="1" hidden="1">Cover!$F$71</definedName>
    <definedName name="QB_ROW_93350" localSheetId="9" hidden="1">Harbor!$F$44</definedName>
    <definedName name="QB_ROW_93350" localSheetId="7" hidden="1">Parks!$F$30</definedName>
    <definedName name="QB_ROW_93350" localSheetId="13" hidden="1">Sewer!$F$41</definedName>
    <definedName name="QB_ROW_93350" localSheetId="12" hidden="1">'Solid Waste'!$F$38</definedName>
    <definedName name="QB_ROW_93350" localSheetId="11" hidden="1">Streets!$F$37</definedName>
    <definedName name="QB_ROW_93350" localSheetId="14" hidden="1">Water!$F$39</definedName>
    <definedName name="QB_ROW_94240" localSheetId="2" hidden="1">Admin!$E$73</definedName>
    <definedName name="QB_ROW_94240" localSheetId="1" hidden="1">Cover!$E$75</definedName>
    <definedName name="QB_ROW_95240" localSheetId="2" hidden="1">Admin!$E$77</definedName>
    <definedName name="QB_ROW_95240" localSheetId="3" hidden="1">Council!$E$20</definedName>
    <definedName name="QB_ROW_95240" localSheetId="1" hidden="1">Cover!$E$79</definedName>
    <definedName name="QB_ROW_95240" localSheetId="4" hidden="1">EMS!$E$32</definedName>
    <definedName name="QB_ROW_95240" localSheetId="5" hidden="1">Fire!$E$29</definedName>
    <definedName name="QB_ROW_95240" localSheetId="9" hidden="1">Harbor!$E$50</definedName>
    <definedName name="QB_ROW_95240" localSheetId="13" hidden="1">Sewer!$E$47</definedName>
    <definedName name="QB_ROW_95240" localSheetId="12" hidden="1">'Solid Waste'!$E$44</definedName>
    <definedName name="QB_ROW_95240" localSheetId="11" hidden="1">Streets!$E$42</definedName>
    <definedName name="QB_ROW_95240" localSheetId="14" hidden="1">Water!$E$45</definedName>
    <definedName name="QB_ROW_97240" localSheetId="2" hidden="1">Admin!$E$40</definedName>
    <definedName name="QB_ROW_97240" localSheetId="3" hidden="1">Council!$E$11</definedName>
    <definedName name="QB_ROW_97240" localSheetId="1" hidden="1">Cover!$E$41</definedName>
    <definedName name="QB_ROW_98240" localSheetId="2" hidden="1">Admin!$E$42</definedName>
    <definedName name="QB_ROW_98240" localSheetId="1" hidden="1">Cover!$E$43</definedName>
    <definedName name="QB_ROW_99240" localSheetId="2" hidden="1">Admin!$E$36</definedName>
    <definedName name="QB_ROW_99240" localSheetId="1" hidden="1">Cover!$E$37</definedName>
    <definedName name="QB_ROW_99240" localSheetId="6" hidden="1">Library!$E$20</definedName>
    <definedName name="QBCANSUPPORTUPDATE" localSheetId="2">TRUE</definedName>
    <definedName name="QBCANSUPPORTUPDATE" localSheetId="3">TRUE</definedName>
    <definedName name="QBCANSUPPORTUPDATE" localSheetId="1">TRUE</definedName>
    <definedName name="QBCANSUPPORTUPDATE" localSheetId="4">TRUE</definedName>
    <definedName name="QBCANSUPPORTUPDATE" localSheetId="5">TRUE</definedName>
    <definedName name="QBCANSUPPORTUPDATE" localSheetId="9">TRUE</definedName>
    <definedName name="QBCANSUPPORTUPDATE" localSheetId="6">TRUE</definedName>
    <definedName name="QBCANSUPPORTUPDATE" localSheetId="7">TRUE</definedName>
    <definedName name="QBCANSUPPORTUPDATE" localSheetId="10">TRUE</definedName>
    <definedName name="QBCANSUPPORTUPDATE" localSheetId="13">TRUE</definedName>
    <definedName name="QBCANSUPPORTUPDATE" localSheetId="12">TRUE</definedName>
    <definedName name="QBCANSUPPORTUPDATE" localSheetId="11">TRUE</definedName>
    <definedName name="QBCANSUPPORTUPDATE" localSheetId="8">TRUE</definedName>
    <definedName name="QBCANSUPPORTUPDATE" localSheetId="14">TRUE</definedName>
    <definedName name="QBCOMPANYFILENAME" localSheetId="2">"\\RECEPTION-PC\Quickbooks\City of Thorne Bay 2014.QBW"</definedName>
    <definedName name="QBCOMPANYFILENAME" localSheetId="3">"\\RECEPTION-PC\Quickbooks\City of Thorne Bay 2014.QBW"</definedName>
    <definedName name="QBCOMPANYFILENAME" localSheetId="1">"\\RECEPTION-PC\Quickbooks\City of Thorne Bay 2014.QBW"</definedName>
    <definedName name="QBCOMPANYFILENAME" localSheetId="4">"\\RECEPTION-PC\Quickbooks\City of Thorne Bay 2014.QBW"</definedName>
    <definedName name="QBCOMPANYFILENAME" localSheetId="5">"\\RECEPTION-PC\Quickbooks\City of Thorne Bay 2014.QBW"</definedName>
    <definedName name="QBCOMPANYFILENAME" localSheetId="9">"\\RECEPTION-PC\Quickbooks\City of Thorne Bay 2014.QBW"</definedName>
    <definedName name="QBCOMPANYFILENAME" localSheetId="6">"\\RECEPTION-PC\Quickbooks\City of Thorne Bay 2014.QBW"</definedName>
    <definedName name="QBCOMPANYFILENAME" localSheetId="7">"\\RECEPTION-PC\Quickbooks\City of Thorne Bay 2014.QBW"</definedName>
    <definedName name="QBCOMPANYFILENAME" localSheetId="10">"\\RECEPTION-PC\Quickbooks\City of Thorne Bay 2014.QBW"</definedName>
    <definedName name="QBCOMPANYFILENAME" localSheetId="13">"\\RECEPTION-PC\Quickbooks\City of Thorne Bay 2014.QBW"</definedName>
    <definedName name="QBCOMPANYFILENAME" localSheetId="12">"\\RECEPTION-PC\Quickbooks\City of Thorne Bay 2014.QBW"</definedName>
    <definedName name="QBCOMPANYFILENAME" localSheetId="11">"\\RECEPTION-PC\Quickbooks\City of Thorne Bay 2014.QBW"</definedName>
    <definedName name="QBCOMPANYFILENAME" localSheetId="8">"\\RECEPTION-PC\Quickbooks\City of Thorne Bay 2014.QBW"</definedName>
    <definedName name="QBCOMPANYFILENAME" localSheetId="14">"\\RECEPTION-PC\Quickbooks\City of Thorne Bay 2014.QBW"</definedName>
    <definedName name="QBENDDATE" localSheetId="2">20160331</definedName>
    <definedName name="QBENDDATE" localSheetId="3">20160331</definedName>
    <definedName name="QBENDDATE" localSheetId="1">20160630</definedName>
    <definedName name="QBENDDATE" localSheetId="4">20160331</definedName>
    <definedName name="QBENDDATE" localSheetId="5">20160331</definedName>
    <definedName name="QBENDDATE" localSheetId="9">20160331</definedName>
    <definedName name="QBENDDATE" localSheetId="6">20160331</definedName>
    <definedName name="QBENDDATE" localSheetId="7">20160331</definedName>
    <definedName name="QBENDDATE" localSheetId="10">20160331</definedName>
    <definedName name="QBENDDATE" localSheetId="13">20160331</definedName>
    <definedName name="QBENDDATE" localSheetId="12">20160331</definedName>
    <definedName name="QBENDDATE" localSheetId="11">20160331</definedName>
    <definedName name="QBENDDATE" localSheetId="8">20160331</definedName>
    <definedName name="QBENDDATE" localSheetId="14">20160331</definedName>
    <definedName name="QBHEADERSONSCREEN" localSheetId="2">FALSE</definedName>
    <definedName name="QBHEADERSONSCREEN" localSheetId="3">FALSE</definedName>
    <definedName name="QBHEADERSONSCREEN" localSheetId="1">FALSE</definedName>
    <definedName name="QBHEADERSONSCREEN" localSheetId="4">FALSE</definedName>
    <definedName name="QBHEADERSONSCREEN" localSheetId="5">FALSE</definedName>
    <definedName name="QBHEADERSONSCREEN" localSheetId="9">FALSE</definedName>
    <definedName name="QBHEADERSONSCREEN" localSheetId="6">FALSE</definedName>
    <definedName name="QBHEADERSONSCREEN" localSheetId="7">FALSE</definedName>
    <definedName name="QBHEADERSONSCREEN" localSheetId="10">FALSE</definedName>
    <definedName name="QBHEADERSONSCREEN" localSheetId="13">FALSE</definedName>
    <definedName name="QBHEADERSONSCREEN" localSheetId="12">FALSE</definedName>
    <definedName name="QBHEADERSONSCREEN" localSheetId="11">FALSE</definedName>
    <definedName name="QBHEADERSONSCREEN" localSheetId="8">FALSE</definedName>
    <definedName name="QBHEADERSONSCREEN" localSheetId="14">FALSE</definedName>
    <definedName name="QBMETADATASIZE" localSheetId="2">5809</definedName>
    <definedName name="QBMETADATASIZE" localSheetId="3">5809</definedName>
    <definedName name="QBMETADATASIZE" localSheetId="1">5809</definedName>
    <definedName name="QBMETADATASIZE" localSheetId="4">5809</definedName>
    <definedName name="QBMETADATASIZE" localSheetId="5">5809</definedName>
    <definedName name="QBMETADATASIZE" localSheetId="9">5809</definedName>
    <definedName name="QBMETADATASIZE" localSheetId="6">5809</definedName>
    <definedName name="QBMETADATASIZE" localSheetId="7">5809</definedName>
    <definedName name="QBMETADATASIZE" localSheetId="10">5809</definedName>
    <definedName name="QBMETADATASIZE" localSheetId="13">5809</definedName>
    <definedName name="QBMETADATASIZE" localSheetId="12">5809</definedName>
    <definedName name="QBMETADATASIZE" localSheetId="11">5809</definedName>
    <definedName name="QBMETADATASIZE" localSheetId="8">5809</definedName>
    <definedName name="QBMETADATASIZE" localSheetId="14">5809</definedName>
    <definedName name="QBPRESERVECOLOR" localSheetId="2">TRUE</definedName>
    <definedName name="QBPRESERVECOLOR" localSheetId="3">TRUE</definedName>
    <definedName name="QBPRESERVECOLOR" localSheetId="1">TRUE</definedName>
    <definedName name="QBPRESERVECOLOR" localSheetId="4">TRUE</definedName>
    <definedName name="QBPRESERVECOLOR" localSheetId="5">TRUE</definedName>
    <definedName name="QBPRESERVECOLOR" localSheetId="9">TRUE</definedName>
    <definedName name="QBPRESERVECOLOR" localSheetId="6">TRUE</definedName>
    <definedName name="QBPRESERVECOLOR" localSheetId="7">TRUE</definedName>
    <definedName name="QBPRESERVECOLOR" localSheetId="10">TRUE</definedName>
    <definedName name="QBPRESERVECOLOR" localSheetId="13">TRUE</definedName>
    <definedName name="QBPRESERVECOLOR" localSheetId="12">TRUE</definedName>
    <definedName name="QBPRESERVECOLOR" localSheetId="11">TRUE</definedName>
    <definedName name="QBPRESERVECOLOR" localSheetId="8">TRUE</definedName>
    <definedName name="QBPRESERVECOLOR" localSheetId="14">TRUE</definedName>
    <definedName name="QBPRESERVEFONT" localSheetId="2">TRUE</definedName>
    <definedName name="QBPRESERVEFONT" localSheetId="3">TRUE</definedName>
    <definedName name="QBPRESERVEFONT" localSheetId="1">TRUE</definedName>
    <definedName name="QBPRESERVEFONT" localSheetId="4">TRUE</definedName>
    <definedName name="QBPRESERVEFONT" localSheetId="5">TRUE</definedName>
    <definedName name="QBPRESERVEFONT" localSheetId="9">TRUE</definedName>
    <definedName name="QBPRESERVEFONT" localSheetId="6">TRUE</definedName>
    <definedName name="QBPRESERVEFONT" localSheetId="7">TRUE</definedName>
    <definedName name="QBPRESERVEFONT" localSheetId="10">TRUE</definedName>
    <definedName name="QBPRESERVEFONT" localSheetId="13">TRUE</definedName>
    <definedName name="QBPRESERVEFONT" localSheetId="12">TRUE</definedName>
    <definedName name="QBPRESERVEFONT" localSheetId="11">TRUE</definedName>
    <definedName name="QBPRESERVEFONT" localSheetId="8">TRUE</definedName>
    <definedName name="QBPRESERVEFONT" localSheetId="14">TRUE</definedName>
    <definedName name="QBPRESERVEROWHEIGHT" localSheetId="2">TRUE</definedName>
    <definedName name="QBPRESERVEROWHEIGHT" localSheetId="3">TRUE</definedName>
    <definedName name="QBPRESERVEROWHEIGHT" localSheetId="1">TRUE</definedName>
    <definedName name="QBPRESERVEROWHEIGHT" localSheetId="4">TRUE</definedName>
    <definedName name="QBPRESERVEROWHEIGHT" localSheetId="5">TRUE</definedName>
    <definedName name="QBPRESERVEROWHEIGHT" localSheetId="9">TRUE</definedName>
    <definedName name="QBPRESERVEROWHEIGHT" localSheetId="6">TRUE</definedName>
    <definedName name="QBPRESERVEROWHEIGHT" localSheetId="7">TRUE</definedName>
    <definedName name="QBPRESERVEROWHEIGHT" localSheetId="10">TRUE</definedName>
    <definedName name="QBPRESERVEROWHEIGHT" localSheetId="13">TRUE</definedName>
    <definedName name="QBPRESERVEROWHEIGHT" localSheetId="12">TRUE</definedName>
    <definedName name="QBPRESERVEROWHEIGHT" localSheetId="11">TRUE</definedName>
    <definedName name="QBPRESERVEROWHEIGHT" localSheetId="8">TRUE</definedName>
    <definedName name="QBPRESERVEROWHEIGHT" localSheetId="14">TRUE</definedName>
    <definedName name="QBPRESERVESPACE" localSheetId="2">TRUE</definedName>
    <definedName name="QBPRESERVESPACE" localSheetId="3">TRUE</definedName>
    <definedName name="QBPRESERVESPACE" localSheetId="1">TRUE</definedName>
    <definedName name="QBPRESERVESPACE" localSheetId="4">TRUE</definedName>
    <definedName name="QBPRESERVESPACE" localSheetId="5">TRUE</definedName>
    <definedName name="QBPRESERVESPACE" localSheetId="9">TRUE</definedName>
    <definedName name="QBPRESERVESPACE" localSheetId="6">TRUE</definedName>
    <definedName name="QBPRESERVESPACE" localSheetId="7">TRUE</definedName>
    <definedName name="QBPRESERVESPACE" localSheetId="10">TRUE</definedName>
    <definedName name="QBPRESERVESPACE" localSheetId="13">TRUE</definedName>
    <definedName name="QBPRESERVESPACE" localSheetId="12">TRUE</definedName>
    <definedName name="QBPRESERVESPACE" localSheetId="11">TRUE</definedName>
    <definedName name="QBPRESERVESPACE" localSheetId="8">TRUE</definedName>
    <definedName name="QBPRESERVESPACE" localSheetId="14">TRUE</definedName>
    <definedName name="QBREPORTCOLAXIS" localSheetId="2">19</definedName>
    <definedName name="QBREPORTCOLAXIS" localSheetId="3">19</definedName>
    <definedName name="QBREPORTCOLAXIS" localSheetId="1">19</definedName>
    <definedName name="QBREPORTCOLAXIS" localSheetId="4">19</definedName>
    <definedName name="QBREPORTCOLAXIS" localSheetId="5">19</definedName>
    <definedName name="QBREPORTCOLAXIS" localSheetId="9">19</definedName>
    <definedName name="QBREPORTCOLAXIS" localSheetId="6">19</definedName>
    <definedName name="QBREPORTCOLAXIS" localSheetId="7">19</definedName>
    <definedName name="QBREPORTCOLAXIS" localSheetId="10">19</definedName>
    <definedName name="QBREPORTCOLAXIS" localSheetId="13">19</definedName>
    <definedName name="QBREPORTCOLAXIS" localSheetId="12">19</definedName>
    <definedName name="QBREPORTCOLAXIS" localSheetId="11">19</definedName>
    <definedName name="QBREPORTCOLAXIS" localSheetId="8">19</definedName>
    <definedName name="QBREPORTCOLAXIS" localSheetId="14">19</definedName>
    <definedName name="QBREPORTCOMPANYID" localSheetId="2">"3abaad36b1b44fd5b139f34bb07fc6c2"</definedName>
    <definedName name="QBREPORTCOMPANYID" localSheetId="3">"3abaad36b1b44fd5b139f34bb07fc6c2"</definedName>
    <definedName name="QBREPORTCOMPANYID" localSheetId="1">"3abaad36b1b44fd5b139f34bb07fc6c2"</definedName>
    <definedName name="QBREPORTCOMPANYID" localSheetId="4">"3abaad36b1b44fd5b139f34bb07fc6c2"</definedName>
    <definedName name="QBREPORTCOMPANYID" localSheetId="5">"3abaad36b1b44fd5b139f34bb07fc6c2"</definedName>
    <definedName name="QBREPORTCOMPANYID" localSheetId="9">"3abaad36b1b44fd5b139f34bb07fc6c2"</definedName>
    <definedName name="QBREPORTCOMPANYID" localSheetId="6">"3abaad36b1b44fd5b139f34bb07fc6c2"</definedName>
    <definedName name="QBREPORTCOMPANYID" localSheetId="7">"3abaad36b1b44fd5b139f34bb07fc6c2"</definedName>
    <definedName name="QBREPORTCOMPANYID" localSheetId="10">"3abaad36b1b44fd5b139f34bb07fc6c2"</definedName>
    <definedName name="QBREPORTCOMPANYID" localSheetId="13">"3abaad36b1b44fd5b139f34bb07fc6c2"</definedName>
    <definedName name="QBREPORTCOMPANYID" localSheetId="12">"3abaad36b1b44fd5b139f34bb07fc6c2"</definedName>
    <definedName name="QBREPORTCOMPANYID" localSheetId="11">"3abaad36b1b44fd5b139f34bb07fc6c2"</definedName>
    <definedName name="QBREPORTCOMPANYID" localSheetId="8">"3abaad36b1b44fd5b139f34bb07fc6c2"</definedName>
    <definedName name="QBREPORTCOMPANYID" localSheetId="14">"3abaad36b1b44fd5b139f34bb07fc6c2"</definedName>
    <definedName name="QBREPORTCOMPARECOL_ANNUALBUDGET" localSheetId="2">FALSE</definedName>
    <definedName name="QBREPORTCOMPARECOL_ANNUALBUDGET" localSheetId="3">FALSE</definedName>
    <definedName name="QBREPORTCOMPARECOL_ANNUALBUDGET" localSheetId="1">FALSE</definedName>
    <definedName name="QBREPORTCOMPARECOL_ANNUALBUDGET" localSheetId="4">FALSE</definedName>
    <definedName name="QBREPORTCOMPARECOL_ANNUALBUDGET" localSheetId="5">FALSE</definedName>
    <definedName name="QBREPORTCOMPARECOL_ANNUALBUDGET" localSheetId="9">FALSE</definedName>
    <definedName name="QBREPORTCOMPARECOL_ANNUALBUDGET" localSheetId="6">FALSE</definedName>
    <definedName name="QBREPORTCOMPARECOL_ANNUALBUDGET" localSheetId="7">FALSE</definedName>
    <definedName name="QBREPORTCOMPARECOL_ANNUALBUDGET" localSheetId="10">FALSE</definedName>
    <definedName name="QBREPORTCOMPARECOL_ANNUALBUDGET" localSheetId="13">FALSE</definedName>
    <definedName name="QBREPORTCOMPARECOL_ANNUALBUDGET" localSheetId="12">FALSE</definedName>
    <definedName name="QBREPORTCOMPARECOL_ANNUALBUDGET" localSheetId="11">FALSE</definedName>
    <definedName name="QBREPORTCOMPARECOL_ANNUALBUDGET" localSheetId="8">FALSE</definedName>
    <definedName name="QBREPORTCOMPARECOL_ANNUALBUDGET" localSheetId="14">FALSE</definedName>
    <definedName name="QBREPORTCOMPARECOL_AVGCOGS" localSheetId="2">FALSE</definedName>
    <definedName name="QBREPORTCOMPARECOL_AVGCOGS" localSheetId="3">FALSE</definedName>
    <definedName name="QBREPORTCOMPARECOL_AVGCOGS" localSheetId="1">FALSE</definedName>
    <definedName name="QBREPORTCOMPARECOL_AVGCOGS" localSheetId="4">FALSE</definedName>
    <definedName name="QBREPORTCOMPARECOL_AVGCOGS" localSheetId="5">FALSE</definedName>
    <definedName name="QBREPORTCOMPARECOL_AVGCOGS" localSheetId="9">FALSE</definedName>
    <definedName name="QBREPORTCOMPARECOL_AVGCOGS" localSheetId="6">FALSE</definedName>
    <definedName name="QBREPORTCOMPARECOL_AVGCOGS" localSheetId="7">FALSE</definedName>
    <definedName name="QBREPORTCOMPARECOL_AVGCOGS" localSheetId="10">FALSE</definedName>
    <definedName name="QBREPORTCOMPARECOL_AVGCOGS" localSheetId="13">FALSE</definedName>
    <definedName name="QBREPORTCOMPARECOL_AVGCOGS" localSheetId="12">FALSE</definedName>
    <definedName name="QBREPORTCOMPARECOL_AVGCOGS" localSheetId="11">FALSE</definedName>
    <definedName name="QBREPORTCOMPARECOL_AVGCOGS" localSheetId="8">FALSE</definedName>
    <definedName name="QBREPORTCOMPARECOL_AVGCOGS" localSheetId="14">FALSE</definedName>
    <definedName name="QBREPORTCOMPARECOL_AVGPRICE" localSheetId="2">FALSE</definedName>
    <definedName name="QBREPORTCOMPARECOL_AVGPRICE" localSheetId="3">FALSE</definedName>
    <definedName name="QBREPORTCOMPARECOL_AVGPRICE" localSheetId="1">FALSE</definedName>
    <definedName name="QBREPORTCOMPARECOL_AVGPRICE" localSheetId="4">FALSE</definedName>
    <definedName name="QBREPORTCOMPARECOL_AVGPRICE" localSheetId="5">FALSE</definedName>
    <definedName name="QBREPORTCOMPARECOL_AVGPRICE" localSheetId="9">FALSE</definedName>
    <definedName name="QBREPORTCOMPARECOL_AVGPRICE" localSheetId="6">FALSE</definedName>
    <definedName name="QBREPORTCOMPARECOL_AVGPRICE" localSheetId="7">FALSE</definedName>
    <definedName name="QBREPORTCOMPARECOL_AVGPRICE" localSheetId="10">FALSE</definedName>
    <definedName name="QBREPORTCOMPARECOL_AVGPRICE" localSheetId="13">FALSE</definedName>
    <definedName name="QBREPORTCOMPARECOL_AVGPRICE" localSheetId="12">FALSE</definedName>
    <definedName name="QBREPORTCOMPARECOL_AVGPRICE" localSheetId="11">FALSE</definedName>
    <definedName name="QBREPORTCOMPARECOL_AVGPRICE" localSheetId="8">FALSE</definedName>
    <definedName name="QBREPORTCOMPARECOL_AVGPRICE" localSheetId="14">FALSE</definedName>
    <definedName name="QBREPORTCOMPARECOL_BUDDIFF" localSheetId="2">FALSE</definedName>
    <definedName name="QBREPORTCOMPARECOL_BUDDIFF" localSheetId="3">FALSE</definedName>
    <definedName name="QBREPORTCOMPARECOL_BUDDIFF" localSheetId="1">FALSE</definedName>
    <definedName name="QBREPORTCOMPARECOL_BUDDIFF" localSheetId="4">FALSE</definedName>
    <definedName name="QBREPORTCOMPARECOL_BUDDIFF" localSheetId="5">FALSE</definedName>
    <definedName name="QBREPORTCOMPARECOL_BUDDIFF" localSheetId="9">FALSE</definedName>
    <definedName name="QBREPORTCOMPARECOL_BUDDIFF" localSheetId="6">FALSE</definedName>
    <definedName name="QBREPORTCOMPARECOL_BUDDIFF" localSheetId="7">FALSE</definedName>
    <definedName name="QBREPORTCOMPARECOL_BUDDIFF" localSheetId="10">FALSE</definedName>
    <definedName name="QBREPORTCOMPARECOL_BUDDIFF" localSheetId="13">FALSE</definedName>
    <definedName name="QBREPORTCOMPARECOL_BUDDIFF" localSheetId="12">FALSE</definedName>
    <definedName name="QBREPORTCOMPARECOL_BUDDIFF" localSheetId="11">FALSE</definedName>
    <definedName name="QBREPORTCOMPARECOL_BUDDIFF" localSheetId="8">FALSE</definedName>
    <definedName name="QBREPORTCOMPARECOL_BUDDIFF" localSheetId="14">FALSE</definedName>
    <definedName name="QBREPORTCOMPARECOL_BUDGET" localSheetId="2">TRUE</definedName>
    <definedName name="QBREPORTCOMPARECOL_BUDGET" localSheetId="3">TRUE</definedName>
    <definedName name="QBREPORTCOMPARECOL_BUDGET" localSheetId="1">TRUE</definedName>
    <definedName name="QBREPORTCOMPARECOL_BUDGET" localSheetId="4">TRUE</definedName>
    <definedName name="QBREPORTCOMPARECOL_BUDGET" localSheetId="5">TRUE</definedName>
    <definedName name="QBREPORTCOMPARECOL_BUDGET" localSheetId="9">TRUE</definedName>
    <definedName name="QBREPORTCOMPARECOL_BUDGET" localSheetId="6">TRUE</definedName>
    <definedName name="QBREPORTCOMPARECOL_BUDGET" localSheetId="7">TRUE</definedName>
    <definedName name="QBREPORTCOMPARECOL_BUDGET" localSheetId="10">TRUE</definedName>
    <definedName name="QBREPORTCOMPARECOL_BUDGET" localSheetId="13">TRUE</definedName>
    <definedName name="QBREPORTCOMPARECOL_BUDGET" localSheetId="12">TRUE</definedName>
    <definedName name="QBREPORTCOMPARECOL_BUDGET" localSheetId="11">TRUE</definedName>
    <definedName name="QBREPORTCOMPARECOL_BUDGET" localSheetId="8">TRUE</definedName>
    <definedName name="QBREPORTCOMPARECOL_BUDGET" localSheetId="14">TRUE</definedName>
    <definedName name="QBREPORTCOMPARECOL_BUDPCT" localSheetId="2">FALSE</definedName>
    <definedName name="QBREPORTCOMPARECOL_BUDPCT" localSheetId="3">FALSE</definedName>
    <definedName name="QBREPORTCOMPARECOL_BUDPCT" localSheetId="1">FALSE</definedName>
    <definedName name="QBREPORTCOMPARECOL_BUDPCT" localSheetId="4">FALSE</definedName>
    <definedName name="QBREPORTCOMPARECOL_BUDPCT" localSheetId="5">FALSE</definedName>
    <definedName name="QBREPORTCOMPARECOL_BUDPCT" localSheetId="9">FALSE</definedName>
    <definedName name="QBREPORTCOMPARECOL_BUDPCT" localSheetId="6">FALSE</definedName>
    <definedName name="QBREPORTCOMPARECOL_BUDPCT" localSheetId="7">FALSE</definedName>
    <definedName name="QBREPORTCOMPARECOL_BUDPCT" localSheetId="10">FALSE</definedName>
    <definedName name="QBREPORTCOMPARECOL_BUDPCT" localSheetId="13">FALSE</definedName>
    <definedName name="QBREPORTCOMPARECOL_BUDPCT" localSheetId="12">FALSE</definedName>
    <definedName name="QBREPORTCOMPARECOL_BUDPCT" localSheetId="11">FALSE</definedName>
    <definedName name="QBREPORTCOMPARECOL_BUDPCT" localSheetId="8">FALSE</definedName>
    <definedName name="QBREPORTCOMPARECOL_BUDPCT" localSheetId="14">FALSE</definedName>
    <definedName name="QBREPORTCOMPARECOL_COGS" localSheetId="2">FALSE</definedName>
    <definedName name="QBREPORTCOMPARECOL_COGS" localSheetId="3">FALSE</definedName>
    <definedName name="QBREPORTCOMPARECOL_COGS" localSheetId="1">FALSE</definedName>
    <definedName name="QBREPORTCOMPARECOL_COGS" localSheetId="4">FALSE</definedName>
    <definedName name="QBREPORTCOMPARECOL_COGS" localSheetId="5">FALSE</definedName>
    <definedName name="QBREPORTCOMPARECOL_COGS" localSheetId="9">FALSE</definedName>
    <definedName name="QBREPORTCOMPARECOL_COGS" localSheetId="6">FALSE</definedName>
    <definedName name="QBREPORTCOMPARECOL_COGS" localSheetId="7">FALSE</definedName>
    <definedName name="QBREPORTCOMPARECOL_COGS" localSheetId="10">FALSE</definedName>
    <definedName name="QBREPORTCOMPARECOL_COGS" localSheetId="13">FALSE</definedName>
    <definedName name="QBREPORTCOMPARECOL_COGS" localSheetId="12">FALSE</definedName>
    <definedName name="QBREPORTCOMPARECOL_COGS" localSheetId="11">FALSE</definedName>
    <definedName name="QBREPORTCOMPARECOL_COGS" localSheetId="8">FALSE</definedName>
    <definedName name="QBREPORTCOMPARECOL_COGS" localSheetId="14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1">FALSE</definedName>
    <definedName name="QBREPORTCOMPARECOL_EXCLUDEAMOUNT" localSheetId="4">FALSE</definedName>
    <definedName name="QBREPORTCOMPARECOL_EXCLUDEAMOUNT" localSheetId="5">FALSE</definedName>
    <definedName name="QBREPORTCOMPARECOL_EXCLUDEAMOUNT" localSheetId="9">FALSE</definedName>
    <definedName name="QBREPORTCOMPARECOL_EXCLUDEAMOUNT" localSheetId="6">FALSE</definedName>
    <definedName name="QBREPORTCOMPARECOL_EXCLUDEAMOUNT" localSheetId="7">FALSE</definedName>
    <definedName name="QBREPORTCOMPARECOL_EXCLUDEAMOUNT" localSheetId="10">FALSE</definedName>
    <definedName name="QBREPORTCOMPARECOL_EXCLUDEAMOUNT" localSheetId="13">FALSE</definedName>
    <definedName name="QBREPORTCOMPARECOL_EXCLUDEAMOUNT" localSheetId="12">FALSE</definedName>
    <definedName name="QBREPORTCOMPARECOL_EXCLUDEAMOUNT" localSheetId="11">FALSE</definedName>
    <definedName name="QBREPORTCOMPARECOL_EXCLUDEAMOUNT" localSheetId="8">FALSE</definedName>
    <definedName name="QBREPORTCOMPARECOL_EXCLUDEAMOUNT" localSheetId="14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1">FALSE</definedName>
    <definedName name="QBREPORTCOMPARECOL_EXCLUDECURPERIOD" localSheetId="4">FALSE</definedName>
    <definedName name="QBREPORTCOMPARECOL_EXCLUDECURPERIOD" localSheetId="5">FALSE</definedName>
    <definedName name="QBREPORTCOMPARECOL_EXCLUDECURPERIOD" localSheetId="9">FALSE</definedName>
    <definedName name="QBREPORTCOMPARECOL_EXCLUDECURPERIOD" localSheetId="6">FALSE</definedName>
    <definedName name="QBREPORTCOMPARECOL_EXCLUDECURPERIOD" localSheetId="7">FALSE</definedName>
    <definedName name="QBREPORTCOMPARECOL_EXCLUDECURPERIOD" localSheetId="10">FALSE</definedName>
    <definedName name="QBREPORTCOMPARECOL_EXCLUDECURPERIOD" localSheetId="13">FALSE</definedName>
    <definedName name="QBREPORTCOMPARECOL_EXCLUDECURPERIOD" localSheetId="12">FALSE</definedName>
    <definedName name="QBREPORTCOMPARECOL_EXCLUDECURPERIOD" localSheetId="11">FALSE</definedName>
    <definedName name="QBREPORTCOMPARECOL_EXCLUDECURPERIOD" localSheetId="8">FALSE</definedName>
    <definedName name="QBREPORTCOMPARECOL_EXCLUDECURPERIOD" localSheetId="14">FALSE</definedName>
    <definedName name="QBREPORTCOMPARECOL_FORECAST" localSheetId="2">FALSE</definedName>
    <definedName name="QBREPORTCOMPARECOL_FORECAST" localSheetId="3">FALSE</definedName>
    <definedName name="QBREPORTCOMPARECOL_FORECAST" localSheetId="1">FALSE</definedName>
    <definedName name="QBREPORTCOMPARECOL_FORECAST" localSheetId="4">FALSE</definedName>
    <definedName name="QBREPORTCOMPARECOL_FORECAST" localSheetId="5">FALSE</definedName>
    <definedName name="QBREPORTCOMPARECOL_FORECAST" localSheetId="9">FALSE</definedName>
    <definedName name="QBREPORTCOMPARECOL_FORECAST" localSheetId="6">FALSE</definedName>
    <definedName name="QBREPORTCOMPARECOL_FORECAST" localSheetId="7">FALSE</definedName>
    <definedName name="QBREPORTCOMPARECOL_FORECAST" localSheetId="10">FALSE</definedName>
    <definedName name="QBREPORTCOMPARECOL_FORECAST" localSheetId="13">FALSE</definedName>
    <definedName name="QBREPORTCOMPARECOL_FORECAST" localSheetId="12">FALSE</definedName>
    <definedName name="QBREPORTCOMPARECOL_FORECAST" localSheetId="11">FALSE</definedName>
    <definedName name="QBREPORTCOMPARECOL_FORECAST" localSheetId="8">FALSE</definedName>
    <definedName name="QBREPORTCOMPARECOL_FORECAST" localSheetId="14">FALSE</definedName>
    <definedName name="QBREPORTCOMPARECOL_GROSSMARGIN" localSheetId="2">FALSE</definedName>
    <definedName name="QBREPORTCOMPARECOL_GROSSMARGIN" localSheetId="3">FALSE</definedName>
    <definedName name="QBREPORTCOMPARECOL_GROSSMARGIN" localSheetId="1">FALSE</definedName>
    <definedName name="QBREPORTCOMPARECOL_GROSSMARGIN" localSheetId="4">FALSE</definedName>
    <definedName name="QBREPORTCOMPARECOL_GROSSMARGIN" localSheetId="5">FALSE</definedName>
    <definedName name="QBREPORTCOMPARECOL_GROSSMARGIN" localSheetId="9">FALSE</definedName>
    <definedName name="QBREPORTCOMPARECOL_GROSSMARGIN" localSheetId="6">FALSE</definedName>
    <definedName name="QBREPORTCOMPARECOL_GROSSMARGIN" localSheetId="7">FALSE</definedName>
    <definedName name="QBREPORTCOMPARECOL_GROSSMARGIN" localSheetId="10">FALSE</definedName>
    <definedName name="QBREPORTCOMPARECOL_GROSSMARGIN" localSheetId="13">FALSE</definedName>
    <definedName name="QBREPORTCOMPARECOL_GROSSMARGIN" localSheetId="12">FALSE</definedName>
    <definedName name="QBREPORTCOMPARECOL_GROSSMARGIN" localSheetId="11">FALSE</definedName>
    <definedName name="QBREPORTCOMPARECOL_GROSSMARGIN" localSheetId="8">FALSE</definedName>
    <definedName name="QBREPORTCOMPARECOL_GROSSMARGIN" localSheetId="14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1">FALSE</definedName>
    <definedName name="QBREPORTCOMPARECOL_GROSSMARGINPCT" localSheetId="4">FALSE</definedName>
    <definedName name="QBREPORTCOMPARECOL_GROSSMARGINPCT" localSheetId="5">FALSE</definedName>
    <definedName name="QBREPORTCOMPARECOL_GROSSMARGINPCT" localSheetId="9">FALSE</definedName>
    <definedName name="QBREPORTCOMPARECOL_GROSSMARGINPCT" localSheetId="6">FALSE</definedName>
    <definedName name="QBREPORTCOMPARECOL_GROSSMARGINPCT" localSheetId="7">FALSE</definedName>
    <definedName name="QBREPORTCOMPARECOL_GROSSMARGINPCT" localSheetId="10">FALSE</definedName>
    <definedName name="QBREPORTCOMPARECOL_GROSSMARGINPCT" localSheetId="13">FALSE</definedName>
    <definedName name="QBREPORTCOMPARECOL_GROSSMARGINPCT" localSheetId="12">FALSE</definedName>
    <definedName name="QBREPORTCOMPARECOL_GROSSMARGINPCT" localSheetId="11">FALSE</definedName>
    <definedName name="QBREPORTCOMPARECOL_GROSSMARGINPCT" localSheetId="8">FALSE</definedName>
    <definedName name="QBREPORTCOMPARECOL_GROSSMARGINPCT" localSheetId="14">FALSE</definedName>
    <definedName name="QBREPORTCOMPARECOL_HOURS" localSheetId="2">FALSE</definedName>
    <definedName name="QBREPORTCOMPARECOL_HOURS" localSheetId="3">FALSE</definedName>
    <definedName name="QBREPORTCOMPARECOL_HOURS" localSheetId="1">FALSE</definedName>
    <definedName name="QBREPORTCOMPARECOL_HOURS" localSheetId="4">FALSE</definedName>
    <definedName name="QBREPORTCOMPARECOL_HOURS" localSheetId="5">FALSE</definedName>
    <definedName name="QBREPORTCOMPARECOL_HOURS" localSheetId="9">FALSE</definedName>
    <definedName name="QBREPORTCOMPARECOL_HOURS" localSheetId="6">FALSE</definedName>
    <definedName name="QBREPORTCOMPARECOL_HOURS" localSheetId="7">FALSE</definedName>
    <definedName name="QBREPORTCOMPARECOL_HOURS" localSheetId="10">FALSE</definedName>
    <definedName name="QBREPORTCOMPARECOL_HOURS" localSheetId="13">FALSE</definedName>
    <definedName name="QBREPORTCOMPARECOL_HOURS" localSheetId="12">FALSE</definedName>
    <definedName name="QBREPORTCOMPARECOL_HOURS" localSheetId="11">FALSE</definedName>
    <definedName name="QBREPORTCOMPARECOL_HOURS" localSheetId="8">FALSE</definedName>
    <definedName name="QBREPORTCOMPARECOL_HOURS" localSheetId="14">FALSE</definedName>
    <definedName name="QBREPORTCOMPARECOL_PCTCOL" localSheetId="2">FALSE</definedName>
    <definedName name="QBREPORTCOMPARECOL_PCTCOL" localSheetId="3">FALSE</definedName>
    <definedName name="QBREPORTCOMPARECOL_PCTCOL" localSheetId="1">FALSE</definedName>
    <definedName name="QBREPORTCOMPARECOL_PCTCOL" localSheetId="4">FALSE</definedName>
    <definedName name="QBREPORTCOMPARECOL_PCTCOL" localSheetId="5">FALSE</definedName>
    <definedName name="QBREPORTCOMPARECOL_PCTCOL" localSheetId="9">FALSE</definedName>
    <definedName name="QBREPORTCOMPARECOL_PCTCOL" localSheetId="6">FALSE</definedName>
    <definedName name="QBREPORTCOMPARECOL_PCTCOL" localSheetId="7">FALSE</definedName>
    <definedName name="QBREPORTCOMPARECOL_PCTCOL" localSheetId="10">FALSE</definedName>
    <definedName name="QBREPORTCOMPARECOL_PCTCOL" localSheetId="13">FALSE</definedName>
    <definedName name="QBREPORTCOMPARECOL_PCTCOL" localSheetId="12">FALSE</definedName>
    <definedName name="QBREPORTCOMPARECOL_PCTCOL" localSheetId="11">FALSE</definedName>
    <definedName name="QBREPORTCOMPARECOL_PCTCOL" localSheetId="8">FALSE</definedName>
    <definedName name="QBREPORTCOMPARECOL_PCTCOL" localSheetId="14">FALSE</definedName>
    <definedName name="QBREPORTCOMPARECOL_PCTEXPENSE" localSheetId="2">FALSE</definedName>
    <definedName name="QBREPORTCOMPARECOL_PCTEXPENSE" localSheetId="3">FALSE</definedName>
    <definedName name="QBREPORTCOMPARECOL_PCTEXPENSE" localSheetId="1">FALSE</definedName>
    <definedName name="QBREPORTCOMPARECOL_PCTEXPENSE" localSheetId="4">FALSE</definedName>
    <definedName name="QBREPORTCOMPARECOL_PCTEXPENSE" localSheetId="5">FALSE</definedName>
    <definedName name="QBREPORTCOMPARECOL_PCTEXPENSE" localSheetId="9">FALSE</definedName>
    <definedName name="QBREPORTCOMPARECOL_PCTEXPENSE" localSheetId="6">FALSE</definedName>
    <definedName name="QBREPORTCOMPARECOL_PCTEXPENSE" localSheetId="7">FALSE</definedName>
    <definedName name="QBREPORTCOMPARECOL_PCTEXPENSE" localSheetId="10">FALSE</definedName>
    <definedName name="QBREPORTCOMPARECOL_PCTEXPENSE" localSheetId="13">FALSE</definedName>
    <definedName name="QBREPORTCOMPARECOL_PCTEXPENSE" localSheetId="12">FALSE</definedName>
    <definedName name="QBREPORTCOMPARECOL_PCTEXPENSE" localSheetId="11">FALSE</definedName>
    <definedName name="QBREPORTCOMPARECOL_PCTEXPENSE" localSheetId="8">FALSE</definedName>
    <definedName name="QBREPORTCOMPARECOL_PCTEXPENSE" localSheetId="14">FALSE</definedName>
    <definedName name="QBREPORTCOMPARECOL_PCTINCOME" localSheetId="2">FALSE</definedName>
    <definedName name="QBREPORTCOMPARECOL_PCTINCOME" localSheetId="3">FALSE</definedName>
    <definedName name="QBREPORTCOMPARECOL_PCTINCOME" localSheetId="1">FALSE</definedName>
    <definedName name="QBREPORTCOMPARECOL_PCTINCOME" localSheetId="4">FALSE</definedName>
    <definedName name="QBREPORTCOMPARECOL_PCTINCOME" localSheetId="5">FALSE</definedName>
    <definedName name="QBREPORTCOMPARECOL_PCTINCOME" localSheetId="9">FALSE</definedName>
    <definedName name="QBREPORTCOMPARECOL_PCTINCOME" localSheetId="6">FALSE</definedName>
    <definedName name="QBREPORTCOMPARECOL_PCTINCOME" localSheetId="7">FALSE</definedName>
    <definedName name="QBREPORTCOMPARECOL_PCTINCOME" localSheetId="10">FALSE</definedName>
    <definedName name="QBREPORTCOMPARECOL_PCTINCOME" localSheetId="13">FALSE</definedName>
    <definedName name="QBREPORTCOMPARECOL_PCTINCOME" localSheetId="12">FALSE</definedName>
    <definedName name="QBREPORTCOMPARECOL_PCTINCOME" localSheetId="11">FALSE</definedName>
    <definedName name="QBREPORTCOMPARECOL_PCTINCOME" localSheetId="8">FALSE</definedName>
    <definedName name="QBREPORTCOMPARECOL_PCTINCOME" localSheetId="14">FALSE</definedName>
    <definedName name="QBREPORTCOMPARECOL_PCTOFSALES" localSheetId="2">FALSE</definedName>
    <definedName name="QBREPORTCOMPARECOL_PCTOFSALES" localSheetId="3">FALSE</definedName>
    <definedName name="QBREPORTCOMPARECOL_PCTOFSALES" localSheetId="1">FALSE</definedName>
    <definedName name="QBREPORTCOMPARECOL_PCTOFSALES" localSheetId="4">FALSE</definedName>
    <definedName name="QBREPORTCOMPARECOL_PCTOFSALES" localSheetId="5">FALSE</definedName>
    <definedName name="QBREPORTCOMPARECOL_PCTOFSALES" localSheetId="9">FALSE</definedName>
    <definedName name="QBREPORTCOMPARECOL_PCTOFSALES" localSheetId="6">FALSE</definedName>
    <definedName name="QBREPORTCOMPARECOL_PCTOFSALES" localSheetId="7">FALSE</definedName>
    <definedName name="QBREPORTCOMPARECOL_PCTOFSALES" localSheetId="10">FALSE</definedName>
    <definedName name="QBREPORTCOMPARECOL_PCTOFSALES" localSheetId="13">FALSE</definedName>
    <definedName name="QBREPORTCOMPARECOL_PCTOFSALES" localSheetId="12">FALSE</definedName>
    <definedName name="QBREPORTCOMPARECOL_PCTOFSALES" localSheetId="11">FALSE</definedName>
    <definedName name="QBREPORTCOMPARECOL_PCTOFSALES" localSheetId="8">FALSE</definedName>
    <definedName name="QBREPORTCOMPARECOL_PCTOFSALES" localSheetId="14">FALSE</definedName>
    <definedName name="QBREPORTCOMPARECOL_PCTROW" localSheetId="2">FALSE</definedName>
    <definedName name="QBREPORTCOMPARECOL_PCTROW" localSheetId="3">FALSE</definedName>
    <definedName name="QBREPORTCOMPARECOL_PCTROW" localSheetId="1">FALSE</definedName>
    <definedName name="QBREPORTCOMPARECOL_PCTROW" localSheetId="4">FALSE</definedName>
    <definedName name="QBREPORTCOMPARECOL_PCTROW" localSheetId="5">FALSE</definedName>
    <definedName name="QBREPORTCOMPARECOL_PCTROW" localSheetId="9">FALSE</definedName>
    <definedName name="QBREPORTCOMPARECOL_PCTROW" localSheetId="6">FALSE</definedName>
    <definedName name="QBREPORTCOMPARECOL_PCTROW" localSheetId="7">FALSE</definedName>
    <definedName name="QBREPORTCOMPARECOL_PCTROW" localSheetId="10">FALSE</definedName>
    <definedName name="QBREPORTCOMPARECOL_PCTROW" localSheetId="13">FALSE</definedName>
    <definedName name="QBREPORTCOMPARECOL_PCTROW" localSheetId="12">FALSE</definedName>
    <definedName name="QBREPORTCOMPARECOL_PCTROW" localSheetId="11">FALSE</definedName>
    <definedName name="QBREPORTCOMPARECOL_PCTROW" localSheetId="8">FALSE</definedName>
    <definedName name="QBREPORTCOMPARECOL_PCTROW" localSheetId="14">FALSE</definedName>
    <definedName name="QBREPORTCOMPARECOL_PPDIFF" localSheetId="2">FALSE</definedName>
    <definedName name="QBREPORTCOMPARECOL_PPDIFF" localSheetId="3">FALSE</definedName>
    <definedName name="QBREPORTCOMPARECOL_PPDIFF" localSheetId="1">FALSE</definedName>
    <definedName name="QBREPORTCOMPARECOL_PPDIFF" localSheetId="4">FALSE</definedName>
    <definedName name="QBREPORTCOMPARECOL_PPDIFF" localSheetId="5">FALSE</definedName>
    <definedName name="QBREPORTCOMPARECOL_PPDIFF" localSheetId="9">FALSE</definedName>
    <definedName name="QBREPORTCOMPARECOL_PPDIFF" localSheetId="6">FALSE</definedName>
    <definedName name="QBREPORTCOMPARECOL_PPDIFF" localSheetId="7">FALSE</definedName>
    <definedName name="QBREPORTCOMPARECOL_PPDIFF" localSheetId="10">FALSE</definedName>
    <definedName name="QBREPORTCOMPARECOL_PPDIFF" localSheetId="13">FALSE</definedName>
    <definedName name="QBREPORTCOMPARECOL_PPDIFF" localSheetId="12">FALSE</definedName>
    <definedName name="QBREPORTCOMPARECOL_PPDIFF" localSheetId="11">FALSE</definedName>
    <definedName name="QBREPORTCOMPARECOL_PPDIFF" localSheetId="8">FALSE</definedName>
    <definedName name="QBREPORTCOMPARECOL_PPDIFF" localSheetId="14">FALSE</definedName>
    <definedName name="QBREPORTCOMPARECOL_PPPCT" localSheetId="2">FALSE</definedName>
    <definedName name="QBREPORTCOMPARECOL_PPPCT" localSheetId="3">FALSE</definedName>
    <definedName name="QBREPORTCOMPARECOL_PPPCT" localSheetId="1">FALSE</definedName>
    <definedName name="QBREPORTCOMPARECOL_PPPCT" localSheetId="4">FALSE</definedName>
    <definedName name="QBREPORTCOMPARECOL_PPPCT" localSheetId="5">FALSE</definedName>
    <definedName name="QBREPORTCOMPARECOL_PPPCT" localSheetId="9">FALSE</definedName>
    <definedName name="QBREPORTCOMPARECOL_PPPCT" localSheetId="6">FALSE</definedName>
    <definedName name="QBREPORTCOMPARECOL_PPPCT" localSheetId="7">FALSE</definedName>
    <definedName name="QBREPORTCOMPARECOL_PPPCT" localSheetId="10">FALSE</definedName>
    <definedName name="QBREPORTCOMPARECOL_PPPCT" localSheetId="13">FALSE</definedName>
    <definedName name="QBREPORTCOMPARECOL_PPPCT" localSheetId="12">FALSE</definedName>
    <definedName name="QBREPORTCOMPARECOL_PPPCT" localSheetId="11">FALSE</definedName>
    <definedName name="QBREPORTCOMPARECOL_PPPCT" localSheetId="8">FALSE</definedName>
    <definedName name="QBREPORTCOMPARECOL_PPPCT" localSheetId="14">FALSE</definedName>
    <definedName name="QBREPORTCOMPARECOL_PREVPERIOD" localSheetId="2">FALSE</definedName>
    <definedName name="QBREPORTCOMPARECOL_PREVPERIOD" localSheetId="3">FALSE</definedName>
    <definedName name="QBREPORTCOMPARECOL_PREVPERIOD" localSheetId="1">FALSE</definedName>
    <definedName name="QBREPORTCOMPARECOL_PREVPERIOD" localSheetId="4">FALSE</definedName>
    <definedName name="QBREPORTCOMPARECOL_PREVPERIOD" localSheetId="5">FALSE</definedName>
    <definedName name="QBREPORTCOMPARECOL_PREVPERIOD" localSheetId="9">FALSE</definedName>
    <definedName name="QBREPORTCOMPARECOL_PREVPERIOD" localSheetId="6">FALSE</definedName>
    <definedName name="QBREPORTCOMPARECOL_PREVPERIOD" localSheetId="7">FALSE</definedName>
    <definedName name="QBREPORTCOMPARECOL_PREVPERIOD" localSheetId="10">FALSE</definedName>
    <definedName name="QBREPORTCOMPARECOL_PREVPERIOD" localSheetId="13">FALSE</definedName>
    <definedName name="QBREPORTCOMPARECOL_PREVPERIOD" localSheetId="12">FALSE</definedName>
    <definedName name="QBREPORTCOMPARECOL_PREVPERIOD" localSheetId="11">FALSE</definedName>
    <definedName name="QBREPORTCOMPARECOL_PREVPERIOD" localSheetId="8">FALSE</definedName>
    <definedName name="QBREPORTCOMPARECOL_PREVPERIOD" localSheetId="14">FALSE</definedName>
    <definedName name="QBREPORTCOMPARECOL_PREVYEAR" localSheetId="2">FALSE</definedName>
    <definedName name="QBREPORTCOMPARECOL_PREVYEAR" localSheetId="3">FALSE</definedName>
    <definedName name="QBREPORTCOMPARECOL_PREVYEAR" localSheetId="1">FALSE</definedName>
    <definedName name="QBREPORTCOMPARECOL_PREVYEAR" localSheetId="4">FALSE</definedName>
    <definedName name="QBREPORTCOMPARECOL_PREVYEAR" localSheetId="5">FALSE</definedName>
    <definedName name="QBREPORTCOMPARECOL_PREVYEAR" localSheetId="9">FALSE</definedName>
    <definedName name="QBREPORTCOMPARECOL_PREVYEAR" localSheetId="6">FALSE</definedName>
    <definedName name="QBREPORTCOMPARECOL_PREVYEAR" localSheetId="7">FALSE</definedName>
    <definedName name="QBREPORTCOMPARECOL_PREVYEAR" localSheetId="10">FALSE</definedName>
    <definedName name="QBREPORTCOMPARECOL_PREVYEAR" localSheetId="13">FALSE</definedName>
    <definedName name="QBREPORTCOMPARECOL_PREVYEAR" localSheetId="12">FALSE</definedName>
    <definedName name="QBREPORTCOMPARECOL_PREVYEAR" localSheetId="11">FALSE</definedName>
    <definedName name="QBREPORTCOMPARECOL_PREVYEAR" localSheetId="8">FALSE</definedName>
    <definedName name="QBREPORTCOMPARECOL_PREVYEAR" localSheetId="14">FALSE</definedName>
    <definedName name="QBREPORTCOMPARECOL_PYDIFF" localSheetId="2">FALSE</definedName>
    <definedName name="QBREPORTCOMPARECOL_PYDIFF" localSheetId="3">FALSE</definedName>
    <definedName name="QBREPORTCOMPARECOL_PYDIFF" localSheetId="1">FALSE</definedName>
    <definedName name="QBREPORTCOMPARECOL_PYDIFF" localSheetId="4">FALSE</definedName>
    <definedName name="QBREPORTCOMPARECOL_PYDIFF" localSheetId="5">FALSE</definedName>
    <definedName name="QBREPORTCOMPARECOL_PYDIFF" localSheetId="9">FALSE</definedName>
    <definedName name="QBREPORTCOMPARECOL_PYDIFF" localSheetId="6">FALSE</definedName>
    <definedName name="QBREPORTCOMPARECOL_PYDIFF" localSheetId="7">FALSE</definedName>
    <definedName name="QBREPORTCOMPARECOL_PYDIFF" localSheetId="10">FALSE</definedName>
    <definedName name="QBREPORTCOMPARECOL_PYDIFF" localSheetId="13">FALSE</definedName>
    <definedName name="QBREPORTCOMPARECOL_PYDIFF" localSheetId="12">FALSE</definedName>
    <definedName name="QBREPORTCOMPARECOL_PYDIFF" localSheetId="11">FALSE</definedName>
    <definedName name="QBREPORTCOMPARECOL_PYDIFF" localSheetId="8">FALSE</definedName>
    <definedName name="QBREPORTCOMPARECOL_PYDIFF" localSheetId="14">FALSE</definedName>
    <definedName name="QBREPORTCOMPARECOL_PYPCT" localSheetId="2">FALSE</definedName>
    <definedName name="QBREPORTCOMPARECOL_PYPCT" localSheetId="3">FALSE</definedName>
    <definedName name="QBREPORTCOMPARECOL_PYPCT" localSheetId="1">FALSE</definedName>
    <definedName name="QBREPORTCOMPARECOL_PYPCT" localSheetId="4">FALSE</definedName>
    <definedName name="QBREPORTCOMPARECOL_PYPCT" localSheetId="5">FALSE</definedName>
    <definedName name="QBREPORTCOMPARECOL_PYPCT" localSheetId="9">FALSE</definedName>
    <definedName name="QBREPORTCOMPARECOL_PYPCT" localSheetId="6">FALSE</definedName>
    <definedName name="QBREPORTCOMPARECOL_PYPCT" localSheetId="7">FALSE</definedName>
    <definedName name="QBREPORTCOMPARECOL_PYPCT" localSheetId="10">FALSE</definedName>
    <definedName name="QBREPORTCOMPARECOL_PYPCT" localSheetId="13">FALSE</definedName>
    <definedName name="QBREPORTCOMPARECOL_PYPCT" localSheetId="12">FALSE</definedName>
    <definedName name="QBREPORTCOMPARECOL_PYPCT" localSheetId="11">FALSE</definedName>
    <definedName name="QBREPORTCOMPARECOL_PYPCT" localSheetId="8">FALSE</definedName>
    <definedName name="QBREPORTCOMPARECOL_PYPCT" localSheetId="14">FALSE</definedName>
    <definedName name="QBREPORTCOMPARECOL_QTY" localSheetId="2">FALSE</definedName>
    <definedName name="QBREPORTCOMPARECOL_QTY" localSheetId="3">FALSE</definedName>
    <definedName name="QBREPORTCOMPARECOL_QTY" localSheetId="1">FALSE</definedName>
    <definedName name="QBREPORTCOMPARECOL_QTY" localSheetId="4">FALSE</definedName>
    <definedName name="QBREPORTCOMPARECOL_QTY" localSheetId="5">FALSE</definedName>
    <definedName name="QBREPORTCOMPARECOL_QTY" localSheetId="9">FALSE</definedName>
    <definedName name="QBREPORTCOMPARECOL_QTY" localSheetId="6">FALSE</definedName>
    <definedName name="QBREPORTCOMPARECOL_QTY" localSheetId="7">FALSE</definedName>
    <definedName name="QBREPORTCOMPARECOL_QTY" localSheetId="10">FALSE</definedName>
    <definedName name="QBREPORTCOMPARECOL_QTY" localSheetId="13">FALSE</definedName>
    <definedName name="QBREPORTCOMPARECOL_QTY" localSheetId="12">FALSE</definedName>
    <definedName name="QBREPORTCOMPARECOL_QTY" localSheetId="11">FALSE</definedName>
    <definedName name="QBREPORTCOMPARECOL_QTY" localSheetId="8">FALSE</definedName>
    <definedName name="QBREPORTCOMPARECOL_QTY" localSheetId="14">FALSE</definedName>
    <definedName name="QBREPORTCOMPARECOL_RATE" localSheetId="2">FALSE</definedName>
    <definedName name="QBREPORTCOMPARECOL_RATE" localSheetId="3">FALSE</definedName>
    <definedName name="QBREPORTCOMPARECOL_RATE" localSheetId="1">FALSE</definedName>
    <definedName name="QBREPORTCOMPARECOL_RATE" localSheetId="4">FALSE</definedName>
    <definedName name="QBREPORTCOMPARECOL_RATE" localSheetId="5">FALSE</definedName>
    <definedName name="QBREPORTCOMPARECOL_RATE" localSheetId="9">FALSE</definedName>
    <definedName name="QBREPORTCOMPARECOL_RATE" localSheetId="6">FALSE</definedName>
    <definedName name="QBREPORTCOMPARECOL_RATE" localSheetId="7">FALSE</definedName>
    <definedName name="QBREPORTCOMPARECOL_RATE" localSheetId="10">FALSE</definedName>
    <definedName name="QBREPORTCOMPARECOL_RATE" localSheetId="13">FALSE</definedName>
    <definedName name="QBREPORTCOMPARECOL_RATE" localSheetId="12">FALSE</definedName>
    <definedName name="QBREPORTCOMPARECOL_RATE" localSheetId="11">FALSE</definedName>
    <definedName name="QBREPORTCOMPARECOL_RATE" localSheetId="8">FALSE</definedName>
    <definedName name="QBREPORTCOMPARECOL_RATE" localSheetId="14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1">FALSE</definedName>
    <definedName name="QBREPORTCOMPARECOL_TRIPBILLEDMILES" localSheetId="4">FALSE</definedName>
    <definedName name="QBREPORTCOMPARECOL_TRIPBILLEDMILES" localSheetId="5">FALSE</definedName>
    <definedName name="QBREPORTCOMPARECOL_TRIPBILLEDMILES" localSheetId="9">FALSE</definedName>
    <definedName name="QBREPORTCOMPARECOL_TRIPBILLEDMILES" localSheetId="6">FALSE</definedName>
    <definedName name="QBREPORTCOMPARECOL_TRIPBILLEDMILES" localSheetId="7">FALSE</definedName>
    <definedName name="QBREPORTCOMPARECOL_TRIPBILLEDMILES" localSheetId="10">FALSE</definedName>
    <definedName name="QBREPORTCOMPARECOL_TRIPBILLEDMILES" localSheetId="13">FALSE</definedName>
    <definedName name="QBREPORTCOMPARECOL_TRIPBILLEDMILES" localSheetId="12">FALSE</definedName>
    <definedName name="QBREPORTCOMPARECOL_TRIPBILLEDMILES" localSheetId="11">FALSE</definedName>
    <definedName name="QBREPORTCOMPARECOL_TRIPBILLEDMILES" localSheetId="8">FALSE</definedName>
    <definedName name="QBREPORTCOMPARECOL_TRIPBILLEDMILES" localSheetId="14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1">FALSE</definedName>
    <definedName name="QBREPORTCOMPARECOL_TRIPBILLINGAMOUNT" localSheetId="4">FALSE</definedName>
    <definedName name="QBREPORTCOMPARECOL_TRIPBILLINGAMOUNT" localSheetId="5">FALSE</definedName>
    <definedName name="QBREPORTCOMPARECOL_TRIPBILLINGAMOUNT" localSheetId="9">FALSE</definedName>
    <definedName name="QBREPORTCOMPARECOL_TRIPBILLINGAMOUNT" localSheetId="6">FALSE</definedName>
    <definedName name="QBREPORTCOMPARECOL_TRIPBILLINGAMOUNT" localSheetId="7">FALSE</definedName>
    <definedName name="QBREPORTCOMPARECOL_TRIPBILLINGAMOUNT" localSheetId="10">FALSE</definedName>
    <definedName name="QBREPORTCOMPARECOL_TRIPBILLINGAMOUNT" localSheetId="13">FALSE</definedName>
    <definedName name="QBREPORTCOMPARECOL_TRIPBILLINGAMOUNT" localSheetId="12">FALSE</definedName>
    <definedName name="QBREPORTCOMPARECOL_TRIPBILLINGAMOUNT" localSheetId="11">FALSE</definedName>
    <definedName name="QBREPORTCOMPARECOL_TRIPBILLINGAMOUNT" localSheetId="8">FALSE</definedName>
    <definedName name="QBREPORTCOMPARECOL_TRIPBILLINGAMOUNT" localSheetId="14">FALSE</definedName>
    <definedName name="QBREPORTCOMPARECOL_TRIPMILES" localSheetId="2">FALSE</definedName>
    <definedName name="QBREPORTCOMPARECOL_TRIPMILES" localSheetId="3">FALSE</definedName>
    <definedName name="QBREPORTCOMPARECOL_TRIPMILES" localSheetId="1">FALSE</definedName>
    <definedName name="QBREPORTCOMPARECOL_TRIPMILES" localSheetId="4">FALSE</definedName>
    <definedName name="QBREPORTCOMPARECOL_TRIPMILES" localSheetId="5">FALSE</definedName>
    <definedName name="QBREPORTCOMPARECOL_TRIPMILES" localSheetId="9">FALSE</definedName>
    <definedName name="QBREPORTCOMPARECOL_TRIPMILES" localSheetId="6">FALSE</definedName>
    <definedName name="QBREPORTCOMPARECOL_TRIPMILES" localSheetId="7">FALSE</definedName>
    <definedName name="QBREPORTCOMPARECOL_TRIPMILES" localSheetId="10">FALSE</definedName>
    <definedName name="QBREPORTCOMPARECOL_TRIPMILES" localSheetId="13">FALSE</definedName>
    <definedName name="QBREPORTCOMPARECOL_TRIPMILES" localSheetId="12">FALSE</definedName>
    <definedName name="QBREPORTCOMPARECOL_TRIPMILES" localSheetId="11">FALSE</definedName>
    <definedName name="QBREPORTCOMPARECOL_TRIPMILES" localSheetId="8">FALSE</definedName>
    <definedName name="QBREPORTCOMPARECOL_TRIPMILES" localSheetId="14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1">FALSE</definedName>
    <definedName name="QBREPORTCOMPARECOL_TRIPNOTBILLABLEMILES" localSheetId="4">FALSE</definedName>
    <definedName name="QBREPORTCOMPARECOL_TRIPNOTBILLABLEMILES" localSheetId="5">FALSE</definedName>
    <definedName name="QBREPORTCOMPARECOL_TRIPNOTBILLABLEMILES" localSheetId="9">FALSE</definedName>
    <definedName name="QBREPORTCOMPARECOL_TRIPNOTBILLABLEMILES" localSheetId="6">FALSE</definedName>
    <definedName name="QBREPORTCOMPARECOL_TRIPNOTBILLABLEMILES" localSheetId="7">FALSE</definedName>
    <definedName name="QBREPORTCOMPARECOL_TRIPNOTBILLABLEMILES" localSheetId="10">FALSE</definedName>
    <definedName name="QBREPORTCOMPARECOL_TRIPNOTBILLABLEMILES" localSheetId="13">FALSE</definedName>
    <definedName name="QBREPORTCOMPARECOL_TRIPNOTBILLABLEMILES" localSheetId="12">FALSE</definedName>
    <definedName name="QBREPORTCOMPARECOL_TRIPNOTBILLABLEMILES" localSheetId="11">FALSE</definedName>
    <definedName name="QBREPORTCOMPARECOL_TRIPNOTBILLABLEMILES" localSheetId="8">FALSE</definedName>
    <definedName name="QBREPORTCOMPARECOL_TRIPNOTBILLABLEMILES" localSheetId="14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1">FALSE</definedName>
    <definedName name="QBREPORTCOMPARECOL_TRIPTAXDEDUCTIBLEAMOUNT" localSheetId="4">FALSE</definedName>
    <definedName name="QBREPORTCOMPARECOL_TRIPTAXDEDUCTIBLEAMOUNT" localSheetId="5">FALSE</definedName>
    <definedName name="QBREPORTCOMPARECOL_TRIPTAXDEDUCTIBLEAMOUNT" localSheetId="9">FALSE</definedName>
    <definedName name="QBREPORTCOMPARECOL_TRIPTAXDEDUCTIBLEAMOUNT" localSheetId="6">FALSE</definedName>
    <definedName name="QBREPORTCOMPARECOL_TRIPTAXDEDUCTIBLEAMOUNT" localSheetId="7">FALSE</definedName>
    <definedName name="QBREPORTCOMPARECOL_TRIPTAXDEDUCTIBLEAMOUNT" localSheetId="10">FALSE</definedName>
    <definedName name="QBREPORTCOMPARECOL_TRIPTAXDEDUCTIBLEAMOUNT" localSheetId="13">FALSE</definedName>
    <definedName name="QBREPORTCOMPARECOL_TRIPTAXDEDUCTIBLEAMOUNT" localSheetId="12">FALSE</definedName>
    <definedName name="QBREPORTCOMPARECOL_TRIPTAXDEDUCTIBLEAMOUNT" localSheetId="11">FALSE</definedName>
    <definedName name="QBREPORTCOMPARECOL_TRIPTAXDEDUCTIBLEAMOUNT" localSheetId="8">FALSE</definedName>
    <definedName name="QBREPORTCOMPARECOL_TRIPTAXDEDUCTIBLEAMOUNT" localSheetId="14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1">FALSE</definedName>
    <definedName name="QBREPORTCOMPARECOL_TRIPUNBILLEDMILES" localSheetId="4">FALSE</definedName>
    <definedName name="QBREPORTCOMPARECOL_TRIPUNBILLEDMILES" localSheetId="5">FALSE</definedName>
    <definedName name="QBREPORTCOMPARECOL_TRIPUNBILLEDMILES" localSheetId="9">FALSE</definedName>
    <definedName name="QBREPORTCOMPARECOL_TRIPUNBILLEDMILES" localSheetId="6">FALSE</definedName>
    <definedName name="QBREPORTCOMPARECOL_TRIPUNBILLEDMILES" localSheetId="7">FALSE</definedName>
    <definedName name="QBREPORTCOMPARECOL_TRIPUNBILLEDMILES" localSheetId="10">FALSE</definedName>
    <definedName name="QBREPORTCOMPARECOL_TRIPUNBILLEDMILES" localSheetId="13">FALSE</definedName>
    <definedName name="QBREPORTCOMPARECOL_TRIPUNBILLEDMILES" localSheetId="12">FALSE</definedName>
    <definedName name="QBREPORTCOMPARECOL_TRIPUNBILLEDMILES" localSheetId="11">FALSE</definedName>
    <definedName name="QBREPORTCOMPARECOL_TRIPUNBILLEDMILES" localSheetId="8">FALSE</definedName>
    <definedName name="QBREPORTCOMPARECOL_TRIPUNBILLEDMILES" localSheetId="14">FALSE</definedName>
    <definedName name="QBREPORTCOMPARECOL_YTD" localSheetId="2">FALSE</definedName>
    <definedName name="QBREPORTCOMPARECOL_YTD" localSheetId="3">FALSE</definedName>
    <definedName name="QBREPORTCOMPARECOL_YTD" localSheetId="1">FALSE</definedName>
    <definedName name="QBREPORTCOMPARECOL_YTD" localSheetId="4">FALSE</definedName>
    <definedName name="QBREPORTCOMPARECOL_YTD" localSheetId="5">FALSE</definedName>
    <definedName name="QBREPORTCOMPARECOL_YTD" localSheetId="9">FALSE</definedName>
    <definedName name="QBREPORTCOMPARECOL_YTD" localSheetId="6">FALSE</definedName>
    <definedName name="QBREPORTCOMPARECOL_YTD" localSheetId="7">FALSE</definedName>
    <definedName name="QBREPORTCOMPARECOL_YTD" localSheetId="10">FALSE</definedName>
    <definedName name="QBREPORTCOMPARECOL_YTD" localSheetId="13">FALSE</definedName>
    <definedName name="QBREPORTCOMPARECOL_YTD" localSheetId="12">FALSE</definedName>
    <definedName name="QBREPORTCOMPARECOL_YTD" localSheetId="11">FALSE</definedName>
    <definedName name="QBREPORTCOMPARECOL_YTD" localSheetId="8">FALSE</definedName>
    <definedName name="QBREPORTCOMPARECOL_YTD" localSheetId="14">FALSE</definedName>
    <definedName name="QBREPORTCOMPARECOL_YTDBUDGET" localSheetId="2">FALSE</definedName>
    <definedName name="QBREPORTCOMPARECOL_YTDBUDGET" localSheetId="3">FALSE</definedName>
    <definedName name="QBREPORTCOMPARECOL_YTDBUDGET" localSheetId="1">FALSE</definedName>
    <definedName name="QBREPORTCOMPARECOL_YTDBUDGET" localSheetId="4">FALSE</definedName>
    <definedName name="QBREPORTCOMPARECOL_YTDBUDGET" localSheetId="5">FALSE</definedName>
    <definedName name="QBREPORTCOMPARECOL_YTDBUDGET" localSheetId="9">FALSE</definedName>
    <definedName name="QBREPORTCOMPARECOL_YTDBUDGET" localSheetId="6">FALSE</definedName>
    <definedName name="QBREPORTCOMPARECOL_YTDBUDGET" localSheetId="7">FALSE</definedName>
    <definedName name="QBREPORTCOMPARECOL_YTDBUDGET" localSheetId="10">FALSE</definedName>
    <definedName name="QBREPORTCOMPARECOL_YTDBUDGET" localSheetId="13">FALSE</definedName>
    <definedName name="QBREPORTCOMPARECOL_YTDBUDGET" localSheetId="12">FALSE</definedName>
    <definedName name="QBREPORTCOMPARECOL_YTDBUDGET" localSheetId="11">FALSE</definedName>
    <definedName name="QBREPORTCOMPARECOL_YTDBUDGET" localSheetId="8">FALSE</definedName>
    <definedName name="QBREPORTCOMPARECOL_YTDBUDGET" localSheetId="14">FALSE</definedName>
    <definedName name="QBREPORTCOMPARECOL_YTDPCT" localSheetId="2">FALSE</definedName>
    <definedName name="QBREPORTCOMPARECOL_YTDPCT" localSheetId="3">FALSE</definedName>
    <definedName name="QBREPORTCOMPARECOL_YTDPCT" localSheetId="1">FALSE</definedName>
    <definedName name="QBREPORTCOMPARECOL_YTDPCT" localSheetId="4">FALSE</definedName>
    <definedName name="QBREPORTCOMPARECOL_YTDPCT" localSheetId="5">FALSE</definedName>
    <definedName name="QBREPORTCOMPARECOL_YTDPCT" localSheetId="9">FALSE</definedName>
    <definedName name="QBREPORTCOMPARECOL_YTDPCT" localSheetId="6">FALSE</definedName>
    <definedName name="QBREPORTCOMPARECOL_YTDPCT" localSheetId="7">FALSE</definedName>
    <definedName name="QBREPORTCOMPARECOL_YTDPCT" localSheetId="10">FALSE</definedName>
    <definedName name="QBREPORTCOMPARECOL_YTDPCT" localSheetId="13">FALSE</definedName>
    <definedName name="QBREPORTCOMPARECOL_YTDPCT" localSheetId="12">FALSE</definedName>
    <definedName name="QBREPORTCOMPARECOL_YTDPCT" localSheetId="11">FALSE</definedName>
    <definedName name="QBREPORTCOMPARECOL_YTDPCT" localSheetId="8">FALSE</definedName>
    <definedName name="QBREPORTCOMPARECOL_YTDPCT" localSheetId="14">FALSE</definedName>
    <definedName name="QBREPORTROWAXIS" localSheetId="2">11</definedName>
    <definedName name="QBREPORTROWAXIS" localSheetId="3">11</definedName>
    <definedName name="QBREPORTROWAXIS" localSheetId="1">11</definedName>
    <definedName name="QBREPORTROWAXIS" localSheetId="4">11</definedName>
    <definedName name="QBREPORTROWAXIS" localSheetId="5">11</definedName>
    <definedName name="QBREPORTROWAXIS" localSheetId="9">11</definedName>
    <definedName name="QBREPORTROWAXIS" localSheetId="6">11</definedName>
    <definedName name="QBREPORTROWAXIS" localSheetId="7">11</definedName>
    <definedName name="QBREPORTROWAXIS" localSheetId="10">11</definedName>
    <definedName name="QBREPORTROWAXIS" localSheetId="13">11</definedName>
    <definedName name="QBREPORTROWAXIS" localSheetId="12">11</definedName>
    <definedName name="QBREPORTROWAXIS" localSheetId="11">11</definedName>
    <definedName name="QBREPORTROWAXIS" localSheetId="8">11</definedName>
    <definedName name="QBREPORTROWAXIS" localSheetId="14">11</definedName>
    <definedName name="QBREPORTSUBCOLAXIS" localSheetId="2">24</definedName>
    <definedName name="QBREPORTSUBCOLAXIS" localSheetId="3">24</definedName>
    <definedName name="QBREPORTSUBCOLAXIS" localSheetId="1">24</definedName>
    <definedName name="QBREPORTSUBCOLAXIS" localSheetId="4">24</definedName>
    <definedName name="QBREPORTSUBCOLAXIS" localSheetId="5">24</definedName>
    <definedName name="QBREPORTSUBCOLAXIS" localSheetId="9">24</definedName>
    <definedName name="QBREPORTSUBCOLAXIS" localSheetId="6">24</definedName>
    <definedName name="QBREPORTSUBCOLAXIS" localSheetId="7">24</definedName>
    <definedName name="QBREPORTSUBCOLAXIS" localSheetId="10">24</definedName>
    <definedName name="QBREPORTSUBCOLAXIS" localSheetId="13">24</definedName>
    <definedName name="QBREPORTSUBCOLAXIS" localSheetId="12">24</definedName>
    <definedName name="QBREPORTSUBCOLAXIS" localSheetId="11">24</definedName>
    <definedName name="QBREPORTSUBCOLAXIS" localSheetId="8">24</definedName>
    <definedName name="QBREPORTSUBCOLAXIS" localSheetId="14">24</definedName>
    <definedName name="QBREPORTTYPE" localSheetId="2">288</definedName>
    <definedName name="QBREPORTTYPE" localSheetId="3">288</definedName>
    <definedName name="QBREPORTTYPE" localSheetId="1">288</definedName>
    <definedName name="QBREPORTTYPE" localSheetId="4">288</definedName>
    <definedName name="QBREPORTTYPE" localSheetId="5">288</definedName>
    <definedName name="QBREPORTTYPE" localSheetId="9">288</definedName>
    <definedName name="QBREPORTTYPE" localSheetId="6">288</definedName>
    <definedName name="QBREPORTTYPE" localSheetId="7">288</definedName>
    <definedName name="QBREPORTTYPE" localSheetId="10">288</definedName>
    <definedName name="QBREPORTTYPE" localSheetId="13">288</definedName>
    <definedName name="QBREPORTTYPE" localSheetId="12">288</definedName>
    <definedName name="QBREPORTTYPE" localSheetId="11">288</definedName>
    <definedName name="QBREPORTTYPE" localSheetId="8">288</definedName>
    <definedName name="QBREPORTTYPE" localSheetId="14">288</definedName>
    <definedName name="QBROWHEADERS" localSheetId="2">7</definedName>
    <definedName name="QBROWHEADERS" localSheetId="3">6</definedName>
    <definedName name="QBROWHEADERS" localSheetId="1">7</definedName>
    <definedName name="QBROWHEADERS" localSheetId="4">6</definedName>
    <definedName name="QBROWHEADERS" localSheetId="5">6</definedName>
    <definedName name="QBROWHEADERS" localSheetId="9">7</definedName>
    <definedName name="QBROWHEADERS" localSheetId="6">6</definedName>
    <definedName name="QBROWHEADERS" localSheetId="7">6</definedName>
    <definedName name="QBROWHEADERS" localSheetId="10">6</definedName>
    <definedName name="QBROWHEADERS" localSheetId="13">7</definedName>
    <definedName name="QBROWHEADERS" localSheetId="12">6</definedName>
    <definedName name="QBROWHEADERS" localSheetId="11">7</definedName>
    <definedName name="QBROWHEADERS" localSheetId="8">6</definedName>
    <definedName name="QBROWHEADERS" localSheetId="14">7</definedName>
    <definedName name="QBSTARTDATE" localSheetId="2">20150701</definedName>
    <definedName name="QBSTARTDATE" localSheetId="3">20150701</definedName>
    <definedName name="QBSTARTDATE" localSheetId="1">20150701</definedName>
    <definedName name="QBSTARTDATE" localSheetId="4">20150701</definedName>
    <definedName name="QBSTARTDATE" localSheetId="5">20150701</definedName>
    <definedName name="QBSTARTDATE" localSheetId="9">20150701</definedName>
    <definedName name="QBSTARTDATE" localSheetId="6">20150701</definedName>
    <definedName name="QBSTARTDATE" localSheetId="7">20150701</definedName>
    <definedName name="QBSTARTDATE" localSheetId="10">20150701</definedName>
    <definedName name="QBSTARTDATE" localSheetId="13">20150701</definedName>
    <definedName name="QBSTARTDATE" localSheetId="12">20150701</definedName>
    <definedName name="QBSTARTDATE" localSheetId="11">20150701</definedName>
    <definedName name="QBSTARTDATE" localSheetId="8">20150701</definedName>
    <definedName name="QBSTARTDATE" localSheetId="14">20150701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3" i="1"/>
  <c r="I2" i="1"/>
  <c r="H4" i="1"/>
  <c r="H3" i="1"/>
  <c r="H2" i="1"/>
  <c r="H39" i="27" l="1"/>
  <c r="H41" i="27" s="1"/>
  <c r="H29" i="27"/>
  <c r="H12" i="27"/>
  <c r="H13" i="27" s="1"/>
  <c r="I39" i="27"/>
  <c r="I41" i="27" s="1"/>
  <c r="I29" i="27"/>
  <c r="I50" i="27" s="1"/>
  <c r="I12" i="27"/>
  <c r="I13" i="27" s="1"/>
  <c r="I51" i="27" l="1"/>
  <c r="H50" i="27"/>
  <c r="H51" i="27" s="1"/>
  <c r="H37" i="25"/>
  <c r="H39" i="25" s="1"/>
  <c r="H25" i="25"/>
  <c r="H48" i="25" s="1"/>
  <c r="H8" i="25"/>
  <c r="H9" i="25" s="1"/>
  <c r="I37" i="25"/>
  <c r="I39" i="25" s="1"/>
  <c r="I48" i="25" s="1"/>
  <c r="I25" i="25"/>
  <c r="I8" i="25"/>
  <c r="I9" i="25" s="1"/>
  <c r="I49" i="25" l="1"/>
  <c r="H49" i="25"/>
  <c r="G40" i="23"/>
  <c r="G30" i="23"/>
  <c r="G49" i="23" s="1"/>
  <c r="G12" i="23"/>
  <c r="G13" i="23" s="1"/>
  <c r="H40" i="23"/>
  <c r="H30" i="23"/>
  <c r="H49" i="23" s="1"/>
  <c r="H12" i="23"/>
  <c r="H13" i="23" s="1"/>
  <c r="H50" i="23" l="1"/>
  <c r="G50" i="23"/>
  <c r="H41" i="21"/>
  <c r="H43" i="21" s="1"/>
  <c r="H30" i="21"/>
  <c r="H52" i="21" s="1"/>
  <c r="H11" i="21"/>
  <c r="H12" i="21" s="1"/>
  <c r="I41" i="21"/>
  <c r="I43" i="21" s="1"/>
  <c r="I52" i="21" s="1"/>
  <c r="I30" i="21"/>
  <c r="I11" i="21"/>
  <c r="I12" i="21" s="1"/>
  <c r="I53" i="21" l="1"/>
  <c r="H53" i="21"/>
  <c r="G20" i="19"/>
  <c r="G26" i="19" s="1"/>
  <c r="G9" i="19"/>
  <c r="G10" i="19" s="1"/>
  <c r="H20" i="19"/>
  <c r="H26" i="19" s="1"/>
  <c r="H9" i="19"/>
  <c r="H10" i="19" s="1"/>
  <c r="H27" i="19" s="1"/>
  <c r="G27" i="19" l="1"/>
  <c r="G32" i="17"/>
  <c r="G25" i="17"/>
  <c r="G10" i="17"/>
  <c r="G11" i="17" s="1"/>
  <c r="H32" i="17"/>
  <c r="H25" i="17"/>
  <c r="H38" i="17" s="1"/>
  <c r="H10" i="17"/>
  <c r="H11" i="17" s="1"/>
  <c r="H39" i="17" l="1"/>
  <c r="G38" i="17"/>
  <c r="G39" i="17" s="1"/>
  <c r="G36" i="15"/>
  <c r="G29" i="15"/>
  <c r="G40" i="15" s="1"/>
  <c r="G15" i="15"/>
  <c r="G16" i="15" s="1"/>
  <c r="H36" i="15"/>
  <c r="H29" i="15"/>
  <c r="H40" i="15" s="1"/>
  <c r="H15" i="15"/>
  <c r="H16" i="15" s="1"/>
  <c r="H41" i="15" l="1"/>
  <c r="G41" i="15"/>
  <c r="G26" i="13"/>
  <c r="G20" i="13"/>
  <c r="G32" i="13" s="1"/>
  <c r="G10" i="13"/>
  <c r="G11" i="13" s="1"/>
  <c r="H26" i="13"/>
  <c r="H20" i="13"/>
  <c r="H32" i="13" s="1"/>
  <c r="H10" i="13"/>
  <c r="H11" i="13" s="1"/>
  <c r="H33" i="13" l="1"/>
  <c r="G33" i="13"/>
  <c r="H44" i="11"/>
  <c r="H46" i="11" s="1"/>
  <c r="H33" i="11"/>
  <c r="H17" i="11"/>
  <c r="H18" i="11" s="1"/>
  <c r="I44" i="11"/>
  <c r="I46" i="11" s="1"/>
  <c r="I33" i="11"/>
  <c r="I17" i="11"/>
  <c r="I18" i="11" s="1"/>
  <c r="I55" i="11" l="1"/>
  <c r="I56" i="11" s="1"/>
  <c r="H55" i="11"/>
  <c r="H56" i="11"/>
  <c r="G26" i="9"/>
  <c r="G20" i="9"/>
  <c r="G33" i="9" s="1"/>
  <c r="G9" i="9"/>
  <c r="G10" i="9" s="1"/>
  <c r="H26" i="9"/>
  <c r="H20" i="9"/>
  <c r="H33" i="9" s="1"/>
  <c r="H9" i="9"/>
  <c r="H10" i="9" s="1"/>
  <c r="H34" i="9" l="1"/>
  <c r="G34" i="9"/>
  <c r="G29" i="7"/>
  <c r="G22" i="7"/>
  <c r="G36" i="7" s="1"/>
  <c r="G9" i="7"/>
  <c r="G10" i="7" s="1"/>
  <c r="H29" i="7"/>
  <c r="H22" i="7"/>
  <c r="H36" i="7" s="1"/>
  <c r="H9" i="7"/>
  <c r="H10" i="7" s="1"/>
  <c r="G37" i="7" l="1"/>
  <c r="H37" i="7"/>
  <c r="G17" i="5"/>
  <c r="G22" i="5" s="1"/>
  <c r="G9" i="5"/>
  <c r="G23" i="5" s="1"/>
  <c r="H17" i="5"/>
  <c r="H22" i="5" s="1"/>
  <c r="H9" i="5"/>
  <c r="H23" i="5" s="1"/>
  <c r="I30" i="3" l="1"/>
  <c r="I83" i="3" s="1"/>
  <c r="H30" i="3"/>
  <c r="I82" i="3"/>
  <c r="H83" i="3"/>
  <c r="H82" i="3"/>
  <c r="H69" i="3"/>
  <c r="H71" i="3" s="1"/>
  <c r="H54" i="3"/>
  <c r="I69" i="3"/>
  <c r="I71" i="3" s="1"/>
  <c r="I54" i="3"/>
</calcChain>
</file>

<file path=xl/sharedStrings.xml><?xml version="1.0" encoding="utf-8"?>
<sst xmlns="http://schemas.openxmlformats.org/spreadsheetml/2006/main" count="594" uniqueCount="123">
  <si>
    <t>Admin &amp; Finance</t>
  </si>
  <si>
    <t>Budget</t>
  </si>
  <si>
    <t>Ordinary Income/Expense</t>
  </si>
  <si>
    <t>Income</t>
  </si>
  <si>
    <t>Animal Fees</t>
  </si>
  <si>
    <t>ATV Fees</t>
  </si>
  <si>
    <t>Community Revenue Sharing</t>
  </si>
  <si>
    <t>Copier/Fax</t>
  </si>
  <si>
    <t>Equipment Rentals</t>
  </si>
  <si>
    <t>Fees &amp; Permits</t>
  </si>
  <si>
    <t>Fishery Tax Receipts</t>
  </si>
  <si>
    <t>Halibut Charter Permit</t>
  </si>
  <si>
    <t>Harbor Fees</t>
  </si>
  <si>
    <t>Land Payment Interest</t>
  </si>
  <si>
    <t>Land Sales</t>
  </si>
  <si>
    <t>Landing Fees</t>
  </si>
  <si>
    <t>Library Deposit</t>
  </si>
  <si>
    <t>Live-aboard Fees</t>
  </si>
  <si>
    <t>Miscellaneous Income</t>
  </si>
  <si>
    <t>Notary/Lamination</t>
  </si>
  <si>
    <t>Occupancy Tax</t>
  </si>
  <si>
    <t>Passport Services</t>
  </si>
  <si>
    <t>Payment in Lieu of Taxes</t>
  </si>
  <si>
    <t>Refundable Deposits</t>
  </si>
  <si>
    <t>Rental</t>
  </si>
  <si>
    <t>Rock Sales</t>
  </si>
  <si>
    <t>Sales Tax</t>
  </si>
  <si>
    <t>Sewer Fees</t>
  </si>
  <si>
    <t>Total Income</t>
  </si>
  <si>
    <t>Expense</t>
  </si>
  <si>
    <t>Advertising and Promotion</t>
  </si>
  <si>
    <t>Bank Service Charges</t>
  </si>
  <si>
    <t>Bldg/Grnd Maint Repair</t>
  </si>
  <si>
    <t>Cash Short/Over</t>
  </si>
  <si>
    <t>Computer/Software</t>
  </si>
  <si>
    <t>Contract Labor</t>
  </si>
  <si>
    <t>Credit Card Merchant Fees</t>
  </si>
  <si>
    <t>Dental Insurance Employee</t>
  </si>
  <si>
    <t>Donations</t>
  </si>
  <si>
    <t>Dues and Subscriptions</t>
  </si>
  <si>
    <t>Election Expenses</t>
  </si>
  <si>
    <t>Electricity</t>
  </si>
  <si>
    <t>Equipment Maint &amp; Repair</t>
  </si>
  <si>
    <t>Equipment Purchase</t>
  </si>
  <si>
    <t>Health Insurance</t>
  </si>
  <si>
    <t>Health Travel Reimbursement</t>
  </si>
  <si>
    <t>Heating Fuel</t>
  </si>
  <si>
    <t>Insurance Expense</t>
  </si>
  <si>
    <t>AML/Insurance</t>
  </si>
  <si>
    <t>Life  Insurance</t>
  </si>
  <si>
    <t>Worker's Compensation</t>
  </si>
  <si>
    <t>Insurance Expense - Other</t>
  </si>
  <si>
    <t>Total Insurance Expense</t>
  </si>
  <si>
    <t>Interest Expense</t>
  </si>
  <si>
    <t>Internet Use</t>
  </si>
  <si>
    <t>Legal Services</t>
  </si>
  <si>
    <t>Materials and Supplies</t>
  </si>
  <si>
    <t>Miscellaneous Expense</t>
  </si>
  <si>
    <t>Payroll Expenses</t>
  </si>
  <si>
    <t>HSA Company</t>
  </si>
  <si>
    <t>HSA Employee</t>
  </si>
  <si>
    <t>Payroll Draw</t>
  </si>
  <si>
    <t>Payroll Taxes</t>
  </si>
  <si>
    <t>PERS</t>
  </si>
  <si>
    <t>PERS DB</t>
  </si>
  <si>
    <t>PERS DCR</t>
  </si>
  <si>
    <t>PERS - Other</t>
  </si>
  <si>
    <t>Total PERS</t>
  </si>
  <si>
    <t>Payroll Expenses - Other</t>
  </si>
  <si>
    <t>Total Payroll Expenses</t>
  </si>
  <si>
    <t>Postage and Freight</t>
  </si>
  <si>
    <t>Record Maintenance</t>
  </si>
  <si>
    <t>Reimbursed Expense</t>
  </si>
  <si>
    <t>Telephone</t>
  </si>
  <si>
    <t>Testing</t>
  </si>
  <si>
    <t>Training</t>
  </si>
  <si>
    <t>Travel Expense</t>
  </si>
  <si>
    <t>Uncategorized Expenses</t>
  </si>
  <si>
    <t>Vision Company</t>
  </si>
  <si>
    <t>Vision Employee</t>
  </si>
  <si>
    <t>Total Expense</t>
  </si>
  <si>
    <t>Net Ordinary Income</t>
  </si>
  <si>
    <t>Jul '15 - Mar 16</t>
  </si>
  <si>
    <t>City Council</t>
  </si>
  <si>
    <t>EMS</t>
  </si>
  <si>
    <t>EMS Fees</t>
  </si>
  <si>
    <t>Gross Profit</t>
  </si>
  <si>
    <t>Business Licenses and Permits</t>
  </si>
  <si>
    <t>Vehicle Fuel</t>
  </si>
  <si>
    <t>Vehicle Maintenance</t>
  </si>
  <si>
    <t>Fire</t>
  </si>
  <si>
    <t>Grant Income</t>
  </si>
  <si>
    <t>Harbor</t>
  </si>
  <si>
    <t>Davidson Landing Fees</t>
  </si>
  <si>
    <t>Grid Fees</t>
  </si>
  <si>
    <t>Harbor Replacement</t>
  </si>
  <si>
    <t>Harbor Showers</t>
  </si>
  <si>
    <t>Harbor Replacement expense</t>
  </si>
  <si>
    <t>Law Enforcement</t>
  </si>
  <si>
    <t>Library</t>
  </si>
  <si>
    <t>Mini Library Grant</t>
  </si>
  <si>
    <t>Books</t>
  </si>
  <si>
    <t>Furniture, Equip &amp; Computers</t>
  </si>
  <si>
    <t>Parks &amp; Rec</t>
  </si>
  <si>
    <t>Cemetery community dev funds</t>
  </si>
  <si>
    <t>Cemetery community dev. funds</t>
  </si>
  <si>
    <t>Equipment Rental</t>
  </si>
  <si>
    <t>Repairs and Maintenance</t>
  </si>
  <si>
    <t>RV Park</t>
  </si>
  <si>
    <t>RV Park Fees</t>
  </si>
  <si>
    <t>Sewer</t>
  </si>
  <si>
    <t>Cell Phone Reimbursement</t>
  </si>
  <si>
    <t>Chemicals</t>
  </si>
  <si>
    <t>Fees &amp; Permit</t>
  </si>
  <si>
    <t>Solid Waste</t>
  </si>
  <si>
    <t>Solid Waste Fees</t>
  </si>
  <si>
    <t>Streets and Roads</t>
  </si>
  <si>
    <t>1% Sales Tax</t>
  </si>
  <si>
    <t>Sales tax 1%</t>
  </si>
  <si>
    <t>Water</t>
  </si>
  <si>
    <t>Water Fees</t>
  </si>
  <si>
    <t>to date</t>
  </si>
  <si>
    <t>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</si>
</sst>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,##0.00;\-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8" fillId="0" borderId="0"/>
    <xf numFmtId="44" fontId="9" fillId="0" borderId="0" applyFont="0" applyFill="0" applyBorder="0" applyAlignment="0" applyProtection="0"/>
  </cellStyleXfs>
  <cellXfs count="37">
    <xf numFmtId="0" fontId="0" fillId="0" borderId="0" xfId="0"/>
    <xf numFmtId="49" fontId="5" fillId="0" borderId="0" xfId="0" applyNumberFormat="1" applyFont="1"/>
    <xf numFmtId="49" fontId="5" fillId="0" borderId="0" xfId="0" applyNumberFormat="1" applyFont="1" applyBorder="1" applyAlignment="1">
      <alignment horizontal="centerContinuous"/>
    </xf>
    <xf numFmtId="49" fontId="6" fillId="0" borderId="0" xfId="0" applyNumberFormat="1" applyFont="1" applyBorder="1" applyAlignment="1">
      <alignment horizontal="centerContinuous"/>
    </xf>
    <xf numFmtId="0" fontId="6" fillId="0" borderId="0" xfId="0" applyFont="1"/>
    <xf numFmtId="49" fontId="5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7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49" fontId="5" fillId="0" borderId="2" xfId="0" applyNumberFormat="1" applyFont="1" applyBorder="1"/>
    <xf numFmtId="164" fontId="7" fillId="0" borderId="2" xfId="0" applyNumberFormat="1" applyFont="1" applyBorder="1"/>
    <xf numFmtId="164" fontId="7" fillId="0" borderId="4" xfId="0" applyNumberFormat="1" applyFont="1" applyBorder="1"/>
    <xf numFmtId="49" fontId="5" fillId="0" borderId="4" xfId="0" applyNumberFormat="1" applyFont="1" applyBorder="1"/>
    <xf numFmtId="49" fontId="5" fillId="0" borderId="3" xfId="0" applyNumberFormat="1" applyFont="1" applyBorder="1"/>
    <xf numFmtId="49" fontId="5" fillId="2" borderId="2" xfId="0" applyNumberFormat="1" applyFont="1" applyFill="1" applyBorder="1"/>
    <xf numFmtId="164" fontId="7" fillId="2" borderId="2" xfId="0" applyNumberFormat="1" applyFont="1" applyFill="1" applyBorder="1"/>
    <xf numFmtId="164" fontId="5" fillId="0" borderId="3" xfId="0" applyNumberFormat="1" applyFont="1" applyBorder="1"/>
    <xf numFmtId="0" fontId="2" fillId="0" borderId="0" xfId="3" applyFont="1" applyBorder="1"/>
    <xf numFmtId="0" fontId="2" fillId="0" borderId="0" xfId="3" applyFont="1" applyFill="1" applyBorder="1"/>
    <xf numFmtId="0" fontId="3" fillId="0" borderId="0" xfId="3" applyFont="1" applyBorder="1"/>
    <xf numFmtId="49" fontId="5" fillId="3" borderId="2" xfId="0" applyNumberFormat="1" applyFont="1" applyFill="1" applyBorder="1"/>
    <xf numFmtId="164" fontId="7" fillId="3" borderId="2" xfId="0" applyNumberFormat="1" applyFont="1" applyFill="1" applyBorder="1"/>
    <xf numFmtId="164" fontId="7" fillId="0" borderId="3" xfId="0" applyNumberFormat="1" applyFont="1" applyBorder="1"/>
    <xf numFmtId="49" fontId="5" fillId="0" borderId="5" xfId="0" applyNumberFormat="1" applyFont="1" applyBorder="1"/>
    <xf numFmtId="49" fontId="5" fillId="0" borderId="6" xfId="0" applyNumberFormat="1" applyFont="1" applyBorder="1"/>
    <xf numFmtId="164" fontId="5" fillId="0" borderId="0" xfId="0" applyNumberFormat="1" applyFont="1"/>
    <xf numFmtId="49" fontId="5" fillId="4" borderId="2" xfId="0" applyNumberFormat="1" applyFont="1" applyFill="1" applyBorder="1"/>
    <xf numFmtId="164" fontId="7" fillId="4" borderId="2" xfId="0" applyNumberFormat="1" applyFont="1" applyFill="1" applyBorder="1"/>
    <xf numFmtId="164" fontId="5" fillId="4" borderId="2" xfId="0" applyNumberFormat="1" applyFont="1" applyFill="1" applyBorder="1"/>
    <xf numFmtId="49" fontId="5" fillId="5" borderId="2" xfId="0" applyNumberFormat="1" applyFont="1" applyFill="1" applyBorder="1"/>
    <xf numFmtId="164" fontId="7" fillId="5" borderId="2" xfId="0" applyNumberFormat="1" applyFont="1" applyFill="1" applyBorder="1"/>
    <xf numFmtId="0" fontId="6" fillId="6" borderId="0" xfId="0" applyFont="1" applyFill="1"/>
    <xf numFmtId="0" fontId="6" fillId="0" borderId="3" xfId="0" applyFont="1" applyBorder="1"/>
    <xf numFmtId="0" fontId="10" fillId="0" borderId="0" xfId="0" applyFont="1"/>
    <xf numFmtId="44" fontId="10" fillId="0" borderId="0" xfId="4" applyFont="1"/>
  </cellXfs>
  <cellStyles count="5">
    <cellStyle name="Currency" xfId="4" builtinId="4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1.emf"/><Relationship Id="rId1" Type="http://schemas.openxmlformats.org/officeDocument/2006/relationships/image" Target="../media/image20.emf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2.emf"/><Relationship Id="rId1" Type="http://schemas.openxmlformats.org/officeDocument/2006/relationships/image" Target="../media/image23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image" Target="../media/image24.emf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6.emf"/><Relationship Id="rId1" Type="http://schemas.openxmlformats.org/officeDocument/2006/relationships/image" Target="../media/image27.emf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9.emf"/><Relationship Id="rId1" Type="http://schemas.openxmlformats.org/officeDocument/2006/relationships/image" Target="../media/image28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7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11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5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6.emf"/><Relationship Id="rId1" Type="http://schemas.openxmlformats.org/officeDocument/2006/relationships/image" Target="../media/image17.emf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19.emf"/><Relationship Id="rId1" Type="http://schemas.openxmlformats.org/officeDocument/2006/relationships/image" Target="../media/image1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548640</xdr:colOff>
          <xdr:row>1</xdr:row>
          <xdr:rowOff>22860</xdr:rowOff>
        </xdr:to>
        <xdr:sp macro="" textlink="">
          <xdr:nvSpPr>
            <xdr:cNvPr id="16385" name="FILTER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548640</xdr:colOff>
          <xdr:row>1</xdr:row>
          <xdr:rowOff>22860</xdr:rowOff>
        </xdr:to>
        <xdr:sp macro="" textlink="">
          <xdr:nvSpPr>
            <xdr:cNvPr id="16386" name="HEADER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685800</xdr:colOff>
          <xdr:row>1</xdr:row>
          <xdr:rowOff>22860</xdr:rowOff>
        </xdr:to>
        <xdr:sp macro="" textlink="">
          <xdr:nvSpPr>
            <xdr:cNvPr id="33793" name="FILTER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685800</xdr:colOff>
          <xdr:row>1</xdr:row>
          <xdr:rowOff>22860</xdr:rowOff>
        </xdr:to>
        <xdr:sp macro="" textlink="">
          <xdr:nvSpPr>
            <xdr:cNvPr id="33794" name="HEADER" hidden="1">
              <a:extLst>
                <a:ext uri="{63B3BB69-23CF-44E3-9099-C40C66FF867C}">
                  <a14:compatExt spid="_x0000_s33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731520</xdr:colOff>
          <xdr:row>1</xdr:row>
          <xdr:rowOff>22860</xdr:rowOff>
        </xdr:to>
        <xdr:sp macro="" textlink="">
          <xdr:nvSpPr>
            <xdr:cNvPr id="44033" name="FILTER" hidden="1">
              <a:extLst>
                <a:ext uri="{63B3BB69-23CF-44E3-9099-C40C66FF867C}">
                  <a14:compatExt spid="_x0000_s44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731520</xdr:colOff>
          <xdr:row>1</xdr:row>
          <xdr:rowOff>22860</xdr:rowOff>
        </xdr:to>
        <xdr:sp macro="" textlink="">
          <xdr:nvSpPr>
            <xdr:cNvPr id="44034" name="HEADER" hidden="1">
              <a:extLst>
                <a:ext uri="{63B3BB69-23CF-44E3-9099-C40C66FF867C}">
                  <a14:compatExt spid="_x0000_s44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800100</xdr:colOff>
          <xdr:row>1</xdr:row>
          <xdr:rowOff>22860</xdr:rowOff>
        </xdr:to>
        <xdr:sp macro="" textlink="">
          <xdr:nvSpPr>
            <xdr:cNvPr id="39937" name="FILTER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800100</xdr:colOff>
          <xdr:row>1</xdr:row>
          <xdr:rowOff>22860</xdr:rowOff>
        </xdr:to>
        <xdr:sp macro="" textlink="">
          <xdr:nvSpPr>
            <xdr:cNvPr id="39938" name="HEADER" hidden="1">
              <a:extLst>
                <a:ext uri="{63B3BB69-23CF-44E3-9099-C40C66FF867C}">
                  <a14:compatExt spid="_x0000_s39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457200</xdr:colOff>
          <xdr:row>1</xdr:row>
          <xdr:rowOff>22860</xdr:rowOff>
        </xdr:to>
        <xdr:sp macro="" textlink="">
          <xdr:nvSpPr>
            <xdr:cNvPr id="36865" name="FILTER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457200</xdr:colOff>
          <xdr:row>1</xdr:row>
          <xdr:rowOff>22860</xdr:rowOff>
        </xdr:to>
        <xdr:sp macro="" textlink="">
          <xdr:nvSpPr>
            <xdr:cNvPr id="36866" name="HEADER" hidden="1">
              <a:extLst>
                <a:ext uri="{63B3BB69-23CF-44E3-9099-C40C66FF867C}">
                  <a14:compatExt spid="_x0000_s36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594360</xdr:colOff>
          <xdr:row>1</xdr:row>
          <xdr:rowOff>22860</xdr:rowOff>
        </xdr:to>
        <xdr:sp macro="" textlink="">
          <xdr:nvSpPr>
            <xdr:cNvPr id="49153" name="FILTER" hidden="1">
              <a:extLst>
                <a:ext uri="{63B3BB69-23CF-44E3-9099-C40C66FF867C}">
                  <a14:compatExt spid="_x0000_s49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594360</xdr:colOff>
          <xdr:row>1</xdr:row>
          <xdr:rowOff>22860</xdr:rowOff>
        </xdr:to>
        <xdr:sp macro="" textlink="">
          <xdr:nvSpPr>
            <xdr:cNvPr id="49154" name="HEADER" hidden="1">
              <a:extLst>
                <a:ext uri="{63B3BB69-23CF-44E3-9099-C40C66FF867C}">
                  <a14:compatExt spid="_x0000_s49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914400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914400</xdr:colOff>
          <xdr:row>0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640080</xdr:colOff>
          <xdr:row>1</xdr:row>
          <xdr:rowOff>22860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640080</xdr:colOff>
          <xdr:row>1</xdr:row>
          <xdr:rowOff>22860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647700</xdr:colOff>
          <xdr:row>1</xdr:row>
          <xdr:rowOff>22860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647700</xdr:colOff>
          <xdr:row>1</xdr:row>
          <xdr:rowOff>22860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609600</xdr:colOff>
          <xdr:row>1</xdr:row>
          <xdr:rowOff>22860</xdr:rowOff>
        </xdr:to>
        <xdr:sp macro="" textlink="">
          <xdr:nvSpPr>
            <xdr:cNvPr id="10241" name="FILTER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609600</xdr:colOff>
          <xdr:row>1</xdr:row>
          <xdr:rowOff>22860</xdr:rowOff>
        </xdr:to>
        <xdr:sp macro="" textlink="">
          <xdr:nvSpPr>
            <xdr:cNvPr id="10242" name="HEADER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723900</xdr:colOff>
          <xdr:row>1</xdr:row>
          <xdr:rowOff>22860</xdr:rowOff>
        </xdr:to>
        <xdr:sp macro="" textlink="">
          <xdr:nvSpPr>
            <xdr:cNvPr id="13313" name="FILTER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723900</xdr:colOff>
          <xdr:row>1</xdr:row>
          <xdr:rowOff>22860</xdr:rowOff>
        </xdr:to>
        <xdr:sp macro="" textlink="">
          <xdr:nvSpPr>
            <xdr:cNvPr id="13314" name="HEADER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609600</xdr:colOff>
          <xdr:row>1</xdr:row>
          <xdr:rowOff>22860</xdr:rowOff>
        </xdr:to>
        <xdr:sp macro="" textlink="">
          <xdr:nvSpPr>
            <xdr:cNvPr id="23553" name="FILTER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609600</xdr:colOff>
          <xdr:row>1</xdr:row>
          <xdr:rowOff>22860</xdr:rowOff>
        </xdr:to>
        <xdr:sp macro="" textlink="">
          <xdr:nvSpPr>
            <xdr:cNvPr id="23554" name="HEADER" hidden="1">
              <a:extLst>
                <a:ext uri="{63B3BB69-23CF-44E3-9099-C40C66FF867C}">
                  <a14:compatExt spid="_x0000_s23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762000</xdr:colOff>
          <xdr:row>1</xdr:row>
          <xdr:rowOff>22860</xdr:rowOff>
        </xdr:to>
        <xdr:sp macro="" textlink="">
          <xdr:nvSpPr>
            <xdr:cNvPr id="28673" name="FILTER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762000</xdr:colOff>
          <xdr:row>1</xdr:row>
          <xdr:rowOff>22860</xdr:rowOff>
        </xdr:to>
        <xdr:sp macro="" textlink="">
          <xdr:nvSpPr>
            <xdr:cNvPr id="28674" name="HEADER" hidden="1">
              <a:extLst>
                <a:ext uri="{63B3BB69-23CF-44E3-9099-C40C66FF867C}">
                  <a14:compatExt spid="_x0000_s28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723900</xdr:colOff>
          <xdr:row>1</xdr:row>
          <xdr:rowOff>22860</xdr:rowOff>
        </xdr:to>
        <xdr:sp macro="" textlink="">
          <xdr:nvSpPr>
            <xdr:cNvPr id="19457" name="FILTER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723900</xdr:colOff>
          <xdr:row>1</xdr:row>
          <xdr:rowOff>22860</xdr:rowOff>
        </xdr:to>
        <xdr:sp macro="" textlink="">
          <xdr:nvSpPr>
            <xdr:cNvPr id="19458" name="HEADER" hidden="1">
              <a:extLst>
                <a:ext uri="{63B3BB69-23CF-44E3-9099-C40C66FF867C}">
                  <a14:compatExt spid="_x0000_s19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7" Type="http://schemas.openxmlformats.org/officeDocument/2006/relationships/image" Target="../media/image19.emf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Relationship Id="rId6" Type="http://schemas.openxmlformats.org/officeDocument/2006/relationships/control" Target="../activeX/activeX18.xml"/><Relationship Id="rId5" Type="http://schemas.openxmlformats.org/officeDocument/2006/relationships/image" Target="../media/image18.emf"/><Relationship Id="rId4" Type="http://schemas.openxmlformats.org/officeDocument/2006/relationships/control" Target="../activeX/activeX1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7" Type="http://schemas.openxmlformats.org/officeDocument/2006/relationships/image" Target="../media/image21.emf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Relationship Id="rId6" Type="http://schemas.openxmlformats.org/officeDocument/2006/relationships/control" Target="../activeX/activeX20.xml"/><Relationship Id="rId5" Type="http://schemas.openxmlformats.org/officeDocument/2006/relationships/image" Target="../media/image20.emf"/><Relationship Id="rId4" Type="http://schemas.openxmlformats.org/officeDocument/2006/relationships/control" Target="../activeX/activeX1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7" Type="http://schemas.openxmlformats.org/officeDocument/2006/relationships/image" Target="../media/image23.emf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Relationship Id="rId6" Type="http://schemas.openxmlformats.org/officeDocument/2006/relationships/control" Target="../activeX/activeX22.xml"/><Relationship Id="rId5" Type="http://schemas.openxmlformats.org/officeDocument/2006/relationships/image" Target="../media/image22.emf"/><Relationship Id="rId4" Type="http://schemas.openxmlformats.org/officeDocument/2006/relationships/control" Target="../activeX/activeX2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7" Type="http://schemas.openxmlformats.org/officeDocument/2006/relationships/image" Target="../media/image25.emf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Relationship Id="rId6" Type="http://schemas.openxmlformats.org/officeDocument/2006/relationships/control" Target="../activeX/activeX24.xml"/><Relationship Id="rId5" Type="http://schemas.openxmlformats.org/officeDocument/2006/relationships/image" Target="../media/image24.emf"/><Relationship Id="rId4" Type="http://schemas.openxmlformats.org/officeDocument/2006/relationships/control" Target="../activeX/activeX2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7" Type="http://schemas.openxmlformats.org/officeDocument/2006/relationships/image" Target="../media/image27.emf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Relationship Id="rId6" Type="http://schemas.openxmlformats.org/officeDocument/2006/relationships/control" Target="../activeX/activeX26.xml"/><Relationship Id="rId5" Type="http://schemas.openxmlformats.org/officeDocument/2006/relationships/image" Target="../media/image26.emf"/><Relationship Id="rId4" Type="http://schemas.openxmlformats.org/officeDocument/2006/relationships/control" Target="../activeX/activeX25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7" Type="http://schemas.openxmlformats.org/officeDocument/2006/relationships/image" Target="../media/image29.emf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Relationship Id="rId6" Type="http://schemas.openxmlformats.org/officeDocument/2006/relationships/control" Target="../activeX/activeX28.xml"/><Relationship Id="rId5" Type="http://schemas.openxmlformats.org/officeDocument/2006/relationships/image" Target="../media/image28.emf"/><Relationship Id="rId4" Type="http://schemas.openxmlformats.org/officeDocument/2006/relationships/control" Target="../activeX/activeX2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4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7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6.emf"/><Relationship Id="rId4" Type="http://schemas.openxmlformats.org/officeDocument/2006/relationships/control" Target="../activeX/activeX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9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8.emf"/><Relationship Id="rId4" Type="http://schemas.openxmlformats.org/officeDocument/2006/relationships/control" Target="../activeX/activeX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1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10.xml"/><Relationship Id="rId5" Type="http://schemas.openxmlformats.org/officeDocument/2006/relationships/image" Target="../media/image10.emf"/><Relationship Id="rId4" Type="http://schemas.openxmlformats.org/officeDocument/2006/relationships/control" Target="../activeX/activeX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image" Target="../media/image13.emf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2.xml"/><Relationship Id="rId5" Type="http://schemas.openxmlformats.org/officeDocument/2006/relationships/image" Target="../media/image12.emf"/><Relationship Id="rId4" Type="http://schemas.openxmlformats.org/officeDocument/2006/relationships/control" Target="../activeX/activeX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15.emf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14.xml"/><Relationship Id="rId5" Type="http://schemas.openxmlformats.org/officeDocument/2006/relationships/image" Target="../media/image14.emf"/><Relationship Id="rId4" Type="http://schemas.openxmlformats.org/officeDocument/2006/relationships/control" Target="../activeX/activeX1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17.emf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6" Type="http://schemas.openxmlformats.org/officeDocument/2006/relationships/control" Target="../activeX/activeX16.xml"/><Relationship Id="rId5" Type="http://schemas.openxmlformats.org/officeDocument/2006/relationships/image" Target="../media/image16.emf"/><Relationship Id="rId4" Type="http://schemas.openxmlformats.org/officeDocument/2006/relationships/control" Target="../activeX/activeX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>
      <selection activeCell="F32" sqref="F32"/>
    </sheetView>
  </sheetViews>
  <sheetFormatPr defaultRowHeight="14.4" x14ac:dyDescent="0.3"/>
  <cols>
    <col min="1" max="1" width="3" style="19" customWidth="1"/>
    <col min="2" max="2" width="4.109375" style="19" customWidth="1"/>
    <col min="3" max="3" width="54" style="19" customWidth="1"/>
    <col min="4" max="4" width="3.6640625" style="19" customWidth="1"/>
    <col min="5" max="5" width="90.33203125" style="19" customWidth="1"/>
    <col min="6" max="7" width="8.88671875" style="19"/>
    <col min="8" max="8" width="15.44140625" style="19" customWidth="1"/>
    <col min="9" max="9" width="5.109375" style="19" customWidth="1"/>
    <col min="10" max="11" width="8.88671875" style="19"/>
    <col min="12" max="12" width="3" style="19" customWidth="1"/>
    <col min="13" max="15" width="8.88671875" style="19"/>
    <col min="16" max="16" width="7" style="19" customWidth="1"/>
    <col min="17" max="256" width="8.88671875" style="19"/>
    <col min="257" max="257" width="3" style="19" customWidth="1"/>
    <col min="258" max="258" width="4.109375" style="19" customWidth="1"/>
    <col min="259" max="259" width="54" style="19" customWidth="1"/>
    <col min="260" max="260" width="3.6640625" style="19" customWidth="1"/>
    <col min="261" max="261" width="90.33203125" style="19" customWidth="1"/>
    <col min="262" max="263" width="8.88671875" style="19"/>
    <col min="264" max="264" width="15.44140625" style="19" customWidth="1"/>
    <col min="265" max="265" width="5.109375" style="19" customWidth="1"/>
    <col min="266" max="267" width="8.88671875" style="19"/>
    <col min="268" max="268" width="3" style="19" customWidth="1"/>
    <col min="269" max="271" width="8.88671875" style="19"/>
    <col min="272" max="272" width="7" style="19" customWidth="1"/>
    <col min="273" max="512" width="8.88671875" style="19"/>
    <col min="513" max="513" width="3" style="19" customWidth="1"/>
    <col min="514" max="514" width="4.109375" style="19" customWidth="1"/>
    <col min="515" max="515" width="54" style="19" customWidth="1"/>
    <col min="516" max="516" width="3.6640625" style="19" customWidth="1"/>
    <col min="517" max="517" width="90.33203125" style="19" customWidth="1"/>
    <col min="518" max="519" width="8.88671875" style="19"/>
    <col min="520" max="520" width="15.44140625" style="19" customWidth="1"/>
    <col min="521" max="521" width="5.109375" style="19" customWidth="1"/>
    <col min="522" max="523" width="8.88671875" style="19"/>
    <col min="524" max="524" width="3" style="19" customWidth="1"/>
    <col min="525" max="527" width="8.88671875" style="19"/>
    <col min="528" max="528" width="7" style="19" customWidth="1"/>
    <col min="529" max="768" width="8.88671875" style="19"/>
    <col min="769" max="769" width="3" style="19" customWidth="1"/>
    <col min="770" max="770" width="4.109375" style="19" customWidth="1"/>
    <col min="771" max="771" width="54" style="19" customWidth="1"/>
    <col min="772" max="772" width="3.6640625" style="19" customWidth="1"/>
    <col min="773" max="773" width="90.33203125" style="19" customWidth="1"/>
    <col min="774" max="775" width="8.88671875" style="19"/>
    <col min="776" max="776" width="15.44140625" style="19" customWidth="1"/>
    <col min="777" max="777" width="5.109375" style="19" customWidth="1"/>
    <col min="778" max="779" width="8.88671875" style="19"/>
    <col min="780" max="780" width="3" style="19" customWidth="1"/>
    <col min="781" max="783" width="8.88671875" style="19"/>
    <col min="784" max="784" width="7" style="19" customWidth="1"/>
    <col min="785" max="1024" width="8.88671875" style="19"/>
    <col min="1025" max="1025" width="3" style="19" customWidth="1"/>
    <col min="1026" max="1026" width="4.109375" style="19" customWidth="1"/>
    <col min="1027" max="1027" width="54" style="19" customWidth="1"/>
    <col min="1028" max="1028" width="3.6640625" style="19" customWidth="1"/>
    <col min="1029" max="1029" width="90.33203125" style="19" customWidth="1"/>
    <col min="1030" max="1031" width="8.88671875" style="19"/>
    <col min="1032" max="1032" width="15.44140625" style="19" customWidth="1"/>
    <col min="1033" max="1033" width="5.109375" style="19" customWidth="1"/>
    <col min="1034" max="1035" width="8.88671875" style="19"/>
    <col min="1036" max="1036" width="3" style="19" customWidth="1"/>
    <col min="1037" max="1039" width="8.88671875" style="19"/>
    <col min="1040" max="1040" width="7" style="19" customWidth="1"/>
    <col min="1041" max="1280" width="8.88671875" style="19"/>
    <col min="1281" max="1281" width="3" style="19" customWidth="1"/>
    <col min="1282" max="1282" width="4.109375" style="19" customWidth="1"/>
    <col min="1283" max="1283" width="54" style="19" customWidth="1"/>
    <col min="1284" max="1284" width="3.6640625" style="19" customWidth="1"/>
    <col min="1285" max="1285" width="90.33203125" style="19" customWidth="1"/>
    <col min="1286" max="1287" width="8.88671875" style="19"/>
    <col min="1288" max="1288" width="15.44140625" style="19" customWidth="1"/>
    <col min="1289" max="1289" width="5.109375" style="19" customWidth="1"/>
    <col min="1290" max="1291" width="8.88671875" style="19"/>
    <col min="1292" max="1292" width="3" style="19" customWidth="1"/>
    <col min="1293" max="1295" width="8.88671875" style="19"/>
    <col min="1296" max="1296" width="7" style="19" customWidth="1"/>
    <col min="1297" max="1536" width="8.88671875" style="19"/>
    <col min="1537" max="1537" width="3" style="19" customWidth="1"/>
    <col min="1538" max="1538" width="4.109375" style="19" customWidth="1"/>
    <col min="1539" max="1539" width="54" style="19" customWidth="1"/>
    <col min="1540" max="1540" width="3.6640625" style="19" customWidth="1"/>
    <col min="1541" max="1541" width="90.33203125" style="19" customWidth="1"/>
    <col min="1542" max="1543" width="8.88671875" style="19"/>
    <col min="1544" max="1544" width="15.44140625" style="19" customWidth="1"/>
    <col min="1545" max="1545" width="5.109375" style="19" customWidth="1"/>
    <col min="1546" max="1547" width="8.88671875" style="19"/>
    <col min="1548" max="1548" width="3" style="19" customWidth="1"/>
    <col min="1549" max="1551" width="8.88671875" style="19"/>
    <col min="1552" max="1552" width="7" style="19" customWidth="1"/>
    <col min="1553" max="1792" width="8.88671875" style="19"/>
    <col min="1793" max="1793" width="3" style="19" customWidth="1"/>
    <col min="1794" max="1794" width="4.109375" style="19" customWidth="1"/>
    <col min="1795" max="1795" width="54" style="19" customWidth="1"/>
    <col min="1796" max="1796" width="3.6640625" style="19" customWidth="1"/>
    <col min="1797" max="1797" width="90.33203125" style="19" customWidth="1"/>
    <col min="1798" max="1799" width="8.88671875" style="19"/>
    <col min="1800" max="1800" width="15.44140625" style="19" customWidth="1"/>
    <col min="1801" max="1801" width="5.109375" style="19" customWidth="1"/>
    <col min="1802" max="1803" width="8.88671875" style="19"/>
    <col min="1804" max="1804" width="3" style="19" customWidth="1"/>
    <col min="1805" max="1807" width="8.88671875" style="19"/>
    <col min="1808" max="1808" width="7" style="19" customWidth="1"/>
    <col min="1809" max="2048" width="8.88671875" style="19"/>
    <col min="2049" max="2049" width="3" style="19" customWidth="1"/>
    <col min="2050" max="2050" width="4.109375" style="19" customWidth="1"/>
    <col min="2051" max="2051" width="54" style="19" customWidth="1"/>
    <col min="2052" max="2052" width="3.6640625" style="19" customWidth="1"/>
    <col min="2053" max="2053" width="90.33203125" style="19" customWidth="1"/>
    <col min="2054" max="2055" width="8.88671875" style="19"/>
    <col min="2056" max="2056" width="15.44140625" style="19" customWidth="1"/>
    <col min="2057" max="2057" width="5.109375" style="19" customWidth="1"/>
    <col min="2058" max="2059" width="8.88671875" style="19"/>
    <col min="2060" max="2060" width="3" style="19" customWidth="1"/>
    <col min="2061" max="2063" width="8.88671875" style="19"/>
    <col min="2064" max="2064" width="7" style="19" customWidth="1"/>
    <col min="2065" max="2304" width="8.88671875" style="19"/>
    <col min="2305" max="2305" width="3" style="19" customWidth="1"/>
    <col min="2306" max="2306" width="4.109375" style="19" customWidth="1"/>
    <col min="2307" max="2307" width="54" style="19" customWidth="1"/>
    <col min="2308" max="2308" width="3.6640625" style="19" customWidth="1"/>
    <col min="2309" max="2309" width="90.33203125" style="19" customWidth="1"/>
    <col min="2310" max="2311" width="8.88671875" style="19"/>
    <col min="2312" max="2312" width="15.44140625" style="19" customWidth="1"/>
    <col min="2313" max="2313" width="5.109375" style="19" customWidth="1"/>
    <col min="2314" max="2315" width="8.88671875" style="19"/>
    <col min="2316" max="2316" width="3" style="19" customWidth="1"/>
    <col min="2317" max="2319" width="8.88671875" style="19"/>
    <col min="2320" max="2320" width="7" style="19" customWidth="1"/>
    <col min="2321" max="2560" width="8.88671875" style="19"/>
    <col min="2561" max="2561" width="3" style="19" customWidth="1"/>
    <col min="2562" max="2562" width="4.109375" style="19" customWidth="1"/>
    <col min="2563" max="2563" width="54" style="19" customWidth="1"/>
    <col min="2564" max="2564" width="3.6640625" style="19" customWidth="1"/>
    <col min="2565" max="2565" width="90.33203125" style="19" customWidth="1"/>
    <col min="2566" max="2567" width="8.88671875" style="19"/>
    <col min="2568" max="2568" width="15.44140625" style="19" customWidth="1"/>
    <col min="2569" max="2569" width="5.109375" style="19" customWidth="1"/>
    <col min="2570" max="2571" width="8.88671875" style="19"/>
    <col min="2572" max="2572" width="3" style="19" customWidth="1"/>
    <col min="2573" max="2575" width="8.88671875" style="19"/>
    <col min="2576" max="2576" width="7" style="19" customWidth="1"/>
    <col min="2577" max="2816" width="8.88671875" style="19"/>
    <col min="2817" max="2817" width="3" style="19" customWidth="1"/>
    <col min="2818" max="2818" width="4.109375" style="19" customWidth="1"/>
    <col min="2819" max="2819" width="54" style="19" customWidth="1"/>
    <col min="2820" max="2820" width="3.6640625" style="19" customWidth="1"/>
    <col min="2821" max="2821" width="90.33203125" style="19" customWidth="1"/>
    <col min="2822" max="2823" width="8.88671875" style="19"/>
    <col min="2824" max="2824" width="15.44140625" style="19" customWidth="1"/>
    <col min="2825" max="2825" width="5.109375" style="19" customWidth="1"/>
    <col min="2826" max="2827" width="8.88671875" style="19"/>
    <col min="2828" max="2828" width="3" style="19" customWidth="1"/>
    <col min="2829" max="2831" width="8.88671875" style="19"/>
    <col min="2832" max="2832" width="7" style="19" customWidth="1"/>
    <col min="2833" max="3072" width="8.88671875" style="19"/>
    <col min="3073" max="3073" width="3" style="19" customWidth="1"/>
    <col min="3074" max="3074" width="4.109375" style="19" customWidth="1"/>
    <col min="3075" max="3075" width="54" style="19" customWidth="1"/>
    <col min="3076" max="3076" width="3.6640625" style="19" customWidth="1"/>
    <col min="3077" max="3077" width="90.33203125" style="19" customWidth="1"/>
    <col min="3078" max="3079" width="8.88671875" style="19"/>
    <col min="3080" max="3080" width="15.44140625" style="19" customWidth="1"/>
    <col min="3081" max="3081" width="5.109375" style="19" customWidth="1"/>
    <col min="3082" max="3083" width="8.88671875" style="19"/>
    <col min="3084" max="3084" width="3" style="19" customWidth="1"/>
    <col min="3085" max="3087" width="8.88671875" style="19"/>
    <col min="3088" max="3088" width="7" style="19" customWidth="1"/>
    <col min="3089" max="3328" width="8.88671875" style="19"/>
    <col min="3329" max="3329" width="3" style="19" customWidth="1"/>
    <col min="3330" max="3330" width="4.109375" style="19" customWidth="1"/>
    <col min="3331" max="3331" width="54" style="19" customWidth="1"/>
    <col min="3332" max="3332" width="3.6640625" style="19" customWidth="1"/>
    <col min="3333" max="3333" width="90.33203125" style="19" customWidth="1"/>
    <col min="3334" max="3335" width="8.88671875" style="19"/>
    <col min="3336" max="3336" width="15.44140625" style="19" customWidth="1"/>
    <col min="3337" max="3337" width="5.109375" style="19" customWidth="1"/>
    <col min="3338" max="3339" width="8.88671875" style="19"/>
    <col min="3340" max="3340" width="3" style="19" customWidth="1"/>
    <col min="3341" max="3343" width="8.88671875" style="19"/>
    <col min="3344" max="3344" width="7" style="19" customWidth="1"/>
    <col min="3345" max="3584" width="8.88671875" style="19"/>
    <col min="3585" max="3585" width="3" style="19" customWidth="1"/>
    <col min="3586" max="3586" width="4.109375" style="19" customWidth="1"/>
    <col min="3587" max="3587" width="54" style="19" customWidth="1"/>
    <col min="3588" max="3588" width="3.6640625" style="19" customWidth="1"/>
    <col min="3589" max="3589" width="90.33203125" style="19" customWidth="1"/>
    <col min="3590" max="3591" width="8.88671875" style="19"/>
    <col min="3592" max="3592" width="15.44140625" style="19" customWidth="1"/>
    <col min="3593" max="3593" width="5.109375" style="19" customWidth="1"/>
    <col min="3594" max="3595" width="8.88671875" style="19"/>
    <col min="3596" max="3596" width="3" style="19" customWidth="1"/>
    <col min="3597" max="3599" width="8.88671875" style="19"/>
    <col min="3600" max="3600" width="7" style="19" customWidth="1"/>
    <col min="3601" max="3840" width="8.88671875" style="19"/>
    <col min="3841" max="3841" width="3" style="19" customWidth="1"/>
    <col min="3842" max="3842" width="4.109375" style="19" customWidth="1"/>
    <col min="3843" max="3843" width="54" style="19" customWidth="1"/>
    <col min="3844" max="3844" width="3.6640625" style="19" customWidth="1"/>
    <col min="3845" max="3845" width="90.33203125" style="19" customWidth="1"/>
    <col min="3846" max="3847" width="8.88671875" style="19"/>
    <col min="3848" max="3848" width="15.44140625" style="19" customWidth="1"/>
    <col min="3849" max="3849" width="5.109375" style="19" customWidth="1"/>
    <col min="3850" max="3851" width="8.88671875" style="19"/>
    <col min="3852" max="3852" width="3" style="19" customWidth="1"/>
    <col min="3853" max="3855" width="8.88671875" style="19"/>
    <col min="3856" max="3856" width="7" style="19" customWidth="1"/>
    <col min="3857" max="4096" width="8.88671875" style="19"/>
    <col min="4097" max="4097" width="3" style="19" customWidth="1"/>
    <col min="4098" max="4098" width="4.109375" style="19" customWidth="1"/>
    <col min="4099" max="4099" width="54" style="19" customWidth="1"/>
    <col min="4100" max="4100" width="3.6640625" style="19" customWidth="1"/>
    <col min="4101" max="4101" width="90.33203125" style="19" customWidth="1"/>
    <col min="4102" max="4103" width="8.88671875" style="19"/>
    <col min="4104" max="4104" width="15.44140625" style="19" customWidth="1"/>
    <col min="4105" max="4105" width="5.109375" style="19" customWidth="1"/>
    <col min="4106" max="4107" width="8.88671875" style="19"/>
    <col min="4108" max="4108" width="3" style="19" customWidth="1"/>
    <col min="4109" max="4111" width="8.88671875" style="19"/>
    <col min="4112" max="4112" width="7" style="19" customWidth="1"/>
    <col min="4113" max="4352" width="8.88671875" style="19"/>
    <col min="4353" max="4353" width="3" style="19" customWidth="1"/>
    <col min="4354" max="4354" width="4.109375" style="19" customWidth="1"/>
    <col min="4355" max="4355" width="54" style="19" customWidth="1"/>
    <col min="4356" max="4356" width="3.6640625" style="19" customWidth="1"/>
    <col min="4357" max="4357" width="90.33203125" style="19" customWidth="1"/>
    <col min="4358" max="4359" width="8.88671875" style="19"/>
    <col min="4360" max="4360" width="15.44140625" style="19" customWidth="1"/>
    <col min="4361" max="4361" width="5.109375" style="19" customWidth="1"/>
    <col min="4362" max="4363" width="8.88671875" style="19"/>
    <col min="4364" max="4364" width="3" style="19" customWidth="1"/>
    <col min="4365" max="4367" width="8.88671875" style="19"/>
    <col min="4368" max="4368" width="7" style="19" customWidth="1"/>
    <col min="4369" max="4608" width="8.88671875" style="19"/>
    <col min="4609" max="4609" width="3" style="19" customWidth="1"/>
    <col min="4610" max="4610" width="4.109375" style="19" customWidth="1"/>
    <col min="4611" max="4611" width="54" style="19" customWidth="1"/>
    <col min="4612" max="4612" width="3.6640625" style="19" customWidth="1"/>
    <col min="4613" max="4613" width="90.33203125" style="19" customWidth="1"/>
    <col min="4614" max="4615" width="8.88671875" style="19"/>
    <col min="4616" max="4616" width="15.44140625" style="19" customWidth="1"/>
    <col min="4617" max="4617" width="5.109375" style="19" customWidth="1"/>
    <col min="4618" max="4619" width="8.88671875" style="19"/>
    <col min="4620" max="4620" width="3" style="19" customWidth="1"/>
    <col min="4621" max="4623" width="8.88671875" style="19"/>
    <col min="4624" max="4624" width="7" style="19" customWidth="1"/>
    <col min="4625" max="4864" width="8.88671875" style="19"/>
    <col min="4865" max="4865" width="3" style="19" customWidth="1"/>
    <col min="4866" max="4866" width="4.109375" style="19" customWidth="1"/>
    <col min="4867" max="4867" width="54" style="19" customWidth="1"/>
    <col min="4868" max="4868" width="3.6640625" style="19" customWidth="1"/>
    <col min="4869" max="4869" width="90.33203125" style="19" customWidth="1"/>
    <col min="4870" max="4871" width="8.88671875" style="19"/>
    <col min="4872" max="4872" width="15.44140625" style="19" customWidth="1"/>
    <col min="4873" max="4873" width="5.109375" style="19" customWidth="1"/>
    <col min="4874" max="4875" width="8.88671875" style="19"/>
    <col min="4876" max="4876" width="3" style="19" customWidth="1"/>
    <col min="4877" max="4879" width="8.88671875" style="19"/>
    <col min="4880" max="4880" width="7" style="19" customWidth="1"/>
    <col min="4881" max="5120" width="8.88671875" style="19"/>
    <col min="5121" max="5121" width="3" style="19" customWidth="1"/>
    <col min="5122" max="5122" width="4.109375" style="19" customWidth="1"/>
    <col min="5123" max="5123" width="54" style="19" customWidth="1"/>
    <col min="5124" max="5124" width="3.6640625" style="19" customWidth="1"/>
    <col min="5125" max="5125" width="90.33203125" style="19" customWidth="1"/>
    <col min="5126" max="5127" width="8.88671875" style="19"/>
    <col min="5128" max="5128" width="15.44140625" style="19" customWidth="1"/>
    <col min="5129" max="5129" width="5.109375" style="19" customWidth="1"/>
    <col min="5130" max="5131" width="8.88671875" style="19"/>
    <col min="5132" max="5132" width="3" style="19" customWidth="1"/>
    <col min="5133" max="5135" width="8.88671875" style="19"/>
    <col min="5136" max="5136" width="7" style="19" customWidth="1"/>
    <col min="5137" max="5376" width="8.88671875" style="19"/>
    <col min="5377" max="5377" width="3" style="19" customWidth="1"/>
    <col min="5378" max="5378" width="4.109375" style="19" customWidth="1"/>
    <col min="5379" max="5379" width="54" style="19" customWidth="1"/>
    <col min="5380" max="5380" width="3.6640625" style="19" customWidth="1"/>
    <col min="5381" max="5381" width="90.33203125" style="19" customWidth="1"/>
    <col min="5382" max="5383" width="8.88671875" style="19"/>
    <col min="5384" max="5384" width="15.44140625" style="19" customWidth="1"/>
    <col min="5385" max="5385" width="5.109375" style="19" customWidth="1"/>
    <col min="5386" max="5387" width="8.88671875" style="19"/>
    <col min="5388" max="5388" width="3" style="19" customWidth="1"/>
    <col min="5389" max="5391" width="8.88671875" style="19"/>
    <col min="5392" max="5392" width="7" style="19" customWidth="1"/>
    <col min="5393" max="5632" width="8.88671875" style="19"/>
    <col min="5633" max="5633" width="3" style="19" customWidth="1"/>
    <col min="5634" max="5634" width="4.109375" style="19" customWidth="1"/>
    <col min="5635" max="5635" width="54" style="19" customWidth="1"/>
    <col min="5636" max="5636" width="3.6640625" style="19" customWidth="1"/>
    <col min="5637" max="5637" width="90.33203125" style="19" customWidth="1"/>
    <col min="5638" max="5639" width="8.88671875" style="19"/>
    <col min="5640" max="5640" width="15.44140625" style="19" customWidth="1"/>
    <col min="5641" max="5641" width="5.109375" style="19" customWidth="1"/>
    <col min="5642" max="5643" width="8.88671875" style="19"/>
    <col min="5644" max="5644" width="3" style="19" customWidth="1"/>
    <col min="5645" max="5647" width="8.88671875" style="19"/>
    <col min="5648" max="5648" width="7" style="19" customWidth="1"/>
    <col min="5649" max="5888" width="8.88671875" style="19"/>
    <col min="5889" max="5889" width="3" style="19" customWidth="1"/>
    <col min="5890" max="5890" width="4.109375" style="19" customWidth="1"/>
    <col min="5891" max="5891" width="54" style="19" customWidth="1"/>
    <col min="5892" max="5892" width="3.6640625" style="19" customWidth="1"/>
    <col min="5893" max="5893" width="90.33203125" style="19" customWidth="1"/>
    <col min="5894" max="5895" width="8.88671875" style="19"/>
    <col min="5896" max="5896" width="15.44140625" style="19" customWidth="1"/>
    <col min="5897" max="5897" width="5.109375" style="19" customWidth="1"/>
    <col min="5898" max="5899" width="8.88671875" style="19"/>
    <col min="5900" max="5900" width="3" style="19" customWidth="1"/>
    <col min="5901" max="5903" width="8.88671875" style="19"/>
    <col min="5904" max="5904" width="7" style="19" customWidth="1"/>
    <col min="5905" max="6144" width="8.88671875" style="19"/>
    <col min="6145" max="6145" width="3" style="19" customWidth="1"/>
    <col min="6146" max="6146" width="4.109375" style="19" customWidth="1"/>
    <col min="6147" max="6147" width="54" style="19" customWidth="1"/>
    <col min="6148" max="6148" width="3.6640625" style="19" customWidth="1"/>
    <col min="6149" max="6149" width="90.33203125" style="19" customWidth="1"/>
    <col min="6150" max="6151" width="8.88671875" style="19"/>
    <col min="6152" max="6152" width="15.44140625" style="19" customWidth="1"/>
    <col min="6153" max="6153" width="5.109375" style="19" customWidth="1"/>
    <col min="6154" max="6155" width="8.88671875" style="19"/>
    <col min="6156" max="6156" width="3" style="19" customWidth="1"/>
    <col min="6157" max="6159" width="8.88671875" style="19"/>
    <col min="6160" max="6160" width="7" style="19" customWidth="1"/>
    <col min="6161" max="6400" width="8.88671875" style="19"/>
    <col min="6401" max="6401" width="3" style="19" customWidth="1"/>
    <col min="6402" max="6402" width="4.109375" style="19" customWidth="1"/>
    <col min="6403" max="6403" width="54" style="19" customWidth="1"/>
    <col min="6404" max="6404" width="3.6640625" style="19" customWidth="1"/>
    <col min="6405" max="6405" width="90.33203125" style="19" customWidth="1"/>
    <col min="6406" max="6407" width="8.88671875" style="19"/>
    <col min="6408" max="6408" width="15.44140625" style="19" customWidth="1"/>
    <col min="6409" max="6409" width="5.109375" style="19" customWidth="1"/>
    <col min="6410" max="6411" width="8.88671875" style="19"/>
    <col min="6412" max="6412" width="3" style="19" customWidth="1"/>
    <col min="6413" max="6415" width="8.88671875" style="19"/>
    <col min="6416" max="6416" width="7" style="19" customWidth="1"/>
    <col min="6417" max="6656" width="8.88671875" style="19"/>
    <col min="6657" max="6657" width="3" style="19" customWidth="1"/>
    <col min="6658" max="6658" width="4.109375" style="19" customWidth="1"/>
    <col min="6659" max="6659" width="54" style="19" customWidth="1"/>
    <col min="6660" max="6660" width="3.6640625" style="19" customWidth="1"/>
    <col min="6661" max="6661" width="90.33203125" style="19" customWidth="1"/>
    <col min="6662" max="6663" width="8.88671875" style="19"/>
    <col min="6664" max="6664" width="15.44140625" style="19" customWidth="1"/>
    <col min="6665" max="6665" width="5.109375" style="19" customWidth="1"/>
    <col min="6666" max="6667" width="8.88671875" style="19"/>
    <col min="6668" max="6668" width="3" style="19" customWidth="1"/>
    <col min="6669" max="6671" width="8.88671875" style="19"/>
    <col min="6672" max="6672" width="7" style="19" customWidth="1"/>
    <col min="6673" max="6912" width="8.88671875" style="19"/>
    <col min="6913" max="6913" width="3" style="19" customWidth="1"/>
    <col min="6914" max="6914" width="4.109375" style="19" customWidth="1"/>
    <col min="6915" max="6915" width="54" style="19" customWidth="1"/>
    <col min="6916" max="6916" width="3.6640625" style="19" customWidth="1"/>
    <col min="6917" max="6917" width="90.33203125" style="19" customWidth="1"/>
    <col min="6918" max="6919" width="8.88671875" style="19"/>
    <col min="6920" max="6920" width="15.44140625" style="19" customWidth="1"/>
    <col min="6921" max="6921" width="5.109375" style="19" customWidth="1"/>
    <col min="6922" max="6923" width="8.88671875" style="19"/>
    <col min="6924" max="6924" width="3" style="19" customWidth="1"/>
    <col min="6925" max="6927" width="8.88671875" style="19"/>
    <col min="6928" max="6928" width="7" style="19" customWidth="1"/>
    <col min="6929" max="7168" width="8.88671875" style="19"/>
    <col min="7169" max="7169" width="3" style="19" customWidth="1"/>
    <col min="7170" max="7170" width="4.109375" style="19" customWidth="1"/>
    <col min="7171" max="7171" width="54" style="19" customWidth="1"/>
    <col min="7172" max="7172" width="3.6640625" style="19" customWidth="1"/>
    <col min="7173" max="7173" width="90.33203125" style="19" customWidth="1"/>
    <col min="7174" max="7175" width="8.88671875" style="19"/>
    <col min="7176" max="7176" width="15.44140625" style="19" customWidth="1"/>
    <col min="7177" max="7177" width="5.109375" style="19" customWidth="1"/>
    <col min="7178" max="7179" width="8.88671875" style="19"/>
    <col min="7180" max="7180" width="3" style="19" customWidth="1"/>
    <col min="7181" max="7183" width="8.88671875" style="19"/>
    <col min="7184" max="7184" width="7" style="19" customWidth="1"/>
    <col min="7185" max="7424" width="8.88671875" style="19"/>
    <col min="7425" max="7425" width="3" style="19" customWidth="1"/>
    <col min="7426" max="7426" width="4.109375" style="19" customWidth="1"/>
    <col min="7427" max="7427" width="54" style="19" customWidth="1"/>
    <col min="7428" max="7428" width="3.6640625" style="19" customWidth="1"/>
    <col min="7429" max="7429" width="90.33203125" style="19" customWidth="1"/>
    <col min="7430" max="7431" width="8.88671875" style="19"/>
    <col min="7432" max="7432" width="15.44140625" style="19" customWidth="1"/>
    <col min="7433" max="7433" width="5.109375" style="19" customWidth="1"/>
    <col min="7434" max="7435" width="8.88671875" style="19"/>
    <col min="7436" max="7436" width="3" style="19" customWidth="1"/>
    <col min="7437" max="7439" width="8.88671875" style="19"/>
    <col min="7440" max="7440" width="7" style="19" customWidth="1"/>
    <col min="7441" max="7680" width="8.88671875" style="19"/>
    <col min="7681" max="7681" width="3" style="19" customWidth="1"/>
    <col min="7682" max="7682" width="4.109375" style="19" customWidth="1"/>
    <col min="7683" max="7683" width="54" style="19" customWidth="1"/>
    <col min="7684" max="7684" width="3.6640625" style="19" customWidth="1"/>
    <col min="7685" max="7685" width="90.33203125" style="19" customWidth="1"/>
    <col min="7686" max="7687" width="8.88671875" style="19"/>
    <col min="7688" max="7688" width="15.44140625" style="19" customWidth="1"/>
    <col min="7689" max="7689" width="5.109375" style="19" customWidth="1"/>
    <col min="7690" max="7691" width="8.88671875" style="19"/>
    <col min="7692" max="7692" width="3" style="19" customWidth="1"/>
    <col min="7693" max="7695" width="8.88671875" style="19"/>
    <col min="7696" max="7696" width="7" style="19" customWidth="1"/>
    <col min="7697" max="7936" width="8.88671875" style="19"/>
    <col min="7937" max="7937" width="3" style="19" customWidth="1"/>
    <col min="7938" max="7938" width="4.109375" style="19" customWidth="1"/>
    <col min="7939" max="7939" width="54" style="19" customWidth="1"/>
    <col min="7940" max="7940" width="3.6640625" style="19" customWidth="1"/>
    <col min="7941" max="7941" width="90.33203125" style="19" customWidth="1"/>
    <col min="7942" max="7943" width="8.88671875" style="19"/>
    <col min="7944" max="7944" width="15.44140625" style="19" customWidth="1"/>
    <col min="7945" max="7945" width="5.109375" style="19" customWidth="1"/>
    <col min="7946" max="7947" width="8.88671875" style="19"/>
    <col min="7948" max="7948" width="3" style="19" customWidth="1"/>
    <col min="7949" max="7951" width="8.88671875" style="19"/>
    <col min="7952" max="7952" width="7" style="19" customWidth="1"/>
    <col min="7953" max="8192" width="8.88671875" style="19"/>
    <col min="8193" max="8193" width="3" style="19" customWidth="1"/>
    <col min="8194" max="8194" width="4.109375" style="19" customWidth="1"/>
    <col min="8195" max="8195" width="54" style="19" customWidth="1"/>
    <col min="8196" max="8196" width="3.6640625" style="19" customWidth="1"/>
    <col min="8197" max="8197" width="90.33203125" style="19" customWidth="1"/>
    <col min="8198" max="8199" width="8.88671875" style="19"/>
    <col min="8200" max="8200" width="15.44140625" style="19" customWidth="1"/>
    <col min="8201" max="8201" width="5.109375" style="19" customWidth="1"/>
    <col min="8202" max="8203" width="8.88671875" style="19"/>
    <col min="8204" max="8204" width="3" style="19" customWidth="1"/>
    <col min="8205" max="8207" width="8.88671875" style="19"/>
    <col min="8208" max="8208" width="7" style="19" customWidth="1"/>
    <col min="8209" max="8448" width="8.88671875" style="19"/>
    <col min="8449" max="8449" width="3" style="19" customWidth="1"/>
    <col min="8450" max="8450" width="4.109375" style="19" customWidth="1"/>
    <col min="8451" max="8451" width="54" style="19" customWidth="1"/>
    <col min="8452" max="8452" width="3.6640625" style="19" customWidth="1"/>
    <col min="8453" max="8453" width="90.33203125" style="19" customWidth="1"/>
    <col min="8454" max="8455" width="8.88671875" style="19"/>
    <col min="8456" max="8456" width="15.44140625" style="19" customWidth="1"/>
    <col min="8457" max="8457" width="5.109375" style="19" customWidth="1"/>
    <col min="8458" max="8459" width="8.88671875" style="19"/>
    <col min="8460" max="8460" width="3" style="19" customWidth="1"/>
    <col min="8461" max="8463" width="8.88671875" style="19"/>
    <col min="8464" max="8464" width="7" style="19" customWidth="1"/>
    <col min="8465" max="8704" width="8.88671875" style="19"/>
    <col min="8705" max="8705" width="3" style="19" customWidth="1"/>
    <col min="8706" max="8706" width="4.109375" style="19" customWidth="1"/>
    <col min="8707" max="8707" width="54" style="19" customWidth="1"/>
    <col min="8708" max="8708" width="3.6640625" style="19" customWidth="1"/>
    <col min="8709" max="8709" width="90.33203125" style="19" customWidth="1"/>
    <col min="8710" max="8711" width="8.88671875" style="19"/>
    <col min="8712" max="8712" width="15.44140625" style="19" customWidth="1"/>
    <col min="8713" max="8713" width="5.109375" style="19" customWidth="1"/>
    <col min="8714" max="8715" width="8.88671875" style="19"/>
    <col min="8716" max="8716" width="3" style="19" customWidth="1"/>
    <col min="8717" max="8719" width="8.88671875" style="19"/>
    <col min="8720" max="8720" width="7" style="19" customWidth="1"/>
    <col min="8721" max="8960" width="8.88671875" style="19"/>
    <col min="8961" max="8961" width="3" style="19" customWidth="1"/>
    <col min="8962" max="8962" width="4.109375" style="19" customWidth="1"/>
    <col min="8963" max="8963" width="54" style="19" customWidth="1"/>
    <col min="8964" max="8964" width="3.6640625" style="19" customWidth="1"/>
    <col min="8965" max="8965" width="90.33203125" style="19" customWidth="1"/>
    <col min="8966" max="8967" width="8.88671875" style="19"/>
    <col min="8968" max="8968" width="15.44140625" style="19" customWidth="1"/>
    <col min="8969" max="8969" width="5.109375" style="19" customWidth="1"/>
    <col min="8970" max="8971" width="8.88671875" style="19"/>
    <col min="8972" max="8972" width="3" style="19" customWidth="1"/>
    <col min="8973" max="8975" width="8.88671875" style="19"/>
    <col min="8976" max="8976" width="7" style="19" customWidth="1"/>
    <col min="8977" max="9216" width="8.88671875" style="19"/>
    <col min="9217" max="9217" width="3" style="19" customWidth="1"/>
    <col min="9218" max="9218" width="4.109375" style="19" customWidth="1"/>
    <col min="9219" max="9219" width="54" style="19" customWidth="1"/>
    <col min="9220" max="9220" width="3.6640625" style="19" customWidth="1"/>
    <col min="9221" max="9221" width="90.33203125" style="19" customWidth="1"/>
    <col min="9222" max="9223" width="8.88671875" style="19"/>
    <col min="9224" max="9224" width="15.44140625" style="19" customWidth="1"/>
    <col min="9225" max="9225" width="5.109375" style="19" customWidth="1"/>
    <col min="9226" max="9227" width="8.88671875" style="19"/>
    <col min="9228" max="9228" width="3" style="19" customWidth="1"/>
    <col min="9229" max="9231" width="8.88671875" style="19"/>
    <col min="9232" max="9232" width="7" style="19" customWidth="1"/>
    <col min="9233" max="9472" width="8.88671875" style="19"/>
    <col min="9473" max="9473" width="3" style="19" customWidth="1"/>
    <col min="9474" max="9474" width="4.109375" style="19" customWidth="1"/>
    <col min="9475" max="9475" width="54" style="19" customWidth="1"/>
    <col min="9476" max="9476" width="3.6640625" style="19" customWidth="1"/>
    <col min="9477" max="9477" width="90.33203125" style="19" customWidth="1"/>
    <col min="9478" max="9479" width="8.88671875" style="19"/>
    <col min="9480" max="9480" width="15.44140625" style="19" customWidth="1"/>
    <col min="9481" max="9481" width="5.109375" style="19" customWidth="1"/>
    <col min="9482" max="9483" width="8.88671875" style="19"/>
    <col min="9484" max="9484" width="3" style="19" customWidth="1"/>
    <col min="9485" max="9487" width="8.88671875" style="19"/>
    <col min="9488" max="9488" width="7" style="19" customWidth="1"/>
    <col min="9489" max="9728" width="8.88671875" style="19"/>
    <col min="9729" max="9729" width="3" style="19" customWidth="1"/>
    <col min="9730" max="9730" width="4.109375" style="19" customWidth="1"/>
    <col min="9731" max="9731" width="54" style="19" customWidth="1"/>
    <col min="9732" max="9732" width="3.6640625" style="19" customWidth="1"/>
    <col min="9733" max="9733" width="90.33203125" style="19" customWidth="1"/>
    <col min="9734" max="9735" width="8.88671875" style="19"/>
    <col min="9736" max="9736" width="15.44140625" style="19" customWidth="1"/>
    <col min="9737" max="9737" width="5.109375" style="19" customWidth="1"/>
    <col min="9738" max="9739" width="8.88671875" style="19"/>
    <col min="9740" max="9740" width="3" style="19" customWidth="1"/>
    <col min="9741" max="9743" width="8.88671875" style="19"/>
    <col min="9744" max="9744" width="7" style="19" customWidth="1"/>
    <col min="9745" max="9984" width="8.88671875" style="19"/>
    <col min="9985" max="9985" width="3" style="19" customWidth="1"/>
    <col min="9986" max="9986" width="4.109375" style="19" customWidth="1"/>
    <col min="9987" max="9987" width="54" style="19" customWidth="1"/>
    <col min="9988" max="9988" width="3.6640625" style="19" customWidth="1"/>
    <col min="9989" max="9989" width="90.33203125" style="19" customWidth="1"/>
    <col min="9990" max="9991" width="8.88671875" style="19"/>
    <col min="9992" max="9992" width="15.44140625" style="19" customWidth="1"/>
    <col min="9993" max="9993" width="5.109375" style="19" customWidth="1"/>
    <col min="9994" max="9995" width="8.88671875" style="19"/>
    <col min="9996" max="9996" width="3" style="19" customWidth="1"/>
    <col min="9997" max="9999" width="8.88671875" style="19"/>
    <col min="10000" max="10000" width="7" style="19" customWidth="1"/>
    <col min="10001" max="10240" width="8.88671875" style="19"/>
    <col min="10241" max="10241" width="3" style="19" customWidth="1"/>
    <col min="10242" max="10242" width="4.109375" style="19" customWidth="1"/>
    <col min="10243" max="10243" width="54" style="19" customWidth="1"/>
    <col min="10244" max="10244" width="3.6640625" style="19" customWidth="1"/>
    <col min="10245" max="10245" width="90.33203125" style="19" customWidth="1"/>
    <col min="10246" max="10247" width="8.88671875" style="19"/>
    <col min="10248" max="10248" width="15.44140625" style="19" customWidth="1"/>
    <col min="10249" max="10249" width="5.109375" style="19" customWidth="1"/>
    <col min="10250" max="10251" width="8.88671875" style="19"/>
    <col min="10252" max="10252" width="3" style="19" customWidth="1"/>
    <col min="10253" max="10255" width="8.88671875" style="19"/>
    <col min="10256" max="10256" width="7" style="19" customWidth="1"/>
    <col min="10257" max="10496" width="8.88671875" style="19"/>
    <col min="10497" max="10497" width="3" style="19" customWidth="1"/>
    <col min="10498" max="10498" width="4.109375" style="19" customWidth="1"/>
    <col min="10499" max="10499" width="54" style="19" customWidth="1"/>
    <col min="10500" max="10500" width="3.6640625" style="19" customWidth="1"/>
    <col min="10501" max="10501" width="90.33203125" style="19" customWidth="1"/>
    <col min="10502" max="10503" width="8.88671875" style="19"/>
    <col min="10504" max="10504" width="15.44140625" style="19" customWidth="1"/>
    <col min="10505" max="10505" width="5.109375" style="19" customWidth="1"/>
    <col min="10506" max="10507" width="8.88671875" style="19"/>
    <col min="10508" max="10508" width="3" style="19" customWidth="1"/>
    <col min="10509" max="10511" width="8.88671875" style="19"/>
    <col min="10512" max="10512" width="7" style="19" customWidth="1"/>
    <col min="10513" max="10752" width="8.88671875" style="19"/>
    <col min="10753" max="10753" width="3" style="19" customWidth="1"/>
    <col min="10754" max="10754" width="4.109375" style="19" customWidth="1"/>
    <col min="10755" max="10755" width="54" style="19" customWidth="1"/>
    <col min="10756" max="10756" width="3.6640625" style="19" customWidth="1"/>
    <col min="10757" max="10757" width="90.33203125" style="19" customWidth="1"/>
    <col min="10758" max="10759" width="8.88671875" style="19"/>
    <col min="10760" max="10760" width="15.44140625" style="19" customWidth="1"/>
    <col min="10761" max="10761" width="5.109375" style="19" customWidth="1"/>
    <col min="10762" max="10763" width="8.88671875" style="19"/>
    <col min="10764" max="10764" width="3" style="19" customWidth="1"/>
    <col min="10765" max="10767" width="8.88671875" style="19"/>
    <col min="10768" max="10768" width="7" style="19" customWidth="1"/>
    <col min="10769" max="11008" width="8.88671875" style="19"/>
    <col min="11009" max="11009" width="3" style="19" customWidth="1"/>
    <col min="11010" max="11010" width="4.109375" style="19" customWidth="1"/>
    <col min="11011" max="11011" width="54" style="19" customWidth="1"/>
    <col min="11012" max="11012" width="3.6640625" style="19" customWidth="1"/>
    <col min="11013" max="11013" width="90.33203125" style="19" customWidth="1"/>
    <col min="11014" max="11015" width="8.88671875" style="19"/>
    <col min="11016" max="11016" width="15.44140625" style="19" customWidth="1"/>
    <col min="11017" max="11017" width="5.109375" style="19" customWidth="1"/>
    <col min="11018" max="11019" width="8.88671875" style="19"/>
    <col min="11020" max="11020" width="3" style="19" customWidth="1"/>
    <col min="11021" max="11023" width="8.88671875" style="19"/>
    <col min="11024" max="11024" width="7" style="19" customWidth="1"/>
    <col min="11025" max="11264" width="8.88671875" style="19"/>
    <col min="11265" max="11265" width="3" style="19" customWidth="1"/>
    <col min="11266" max="11266" width="4.109375" style="19" customWidth="1"/>
    <col min="11267" max="11267" width="54" style="19" customWidth="1"/>
    <col min="11268" max="11268" width="3.6640625" style="19" customWidth="1"/>
    <col min="11269" max="11269" width="90.33203125" style="19" customWidth="1"/>
    <col min="11270" max="11271" width="8.88671875" style="19"/>
    <col min="11272" max="11272" width="15.44140625" style="19" customWidth="1"/>
    <col min="11273" max="11273" width="5.109375" style="19" customWidth="1"/>
    <col min="11274" max="11275" width="8.88671875" style="19"/>
    <col min="11276" max="11276" width="3" style="19" customWidth="1"/>
    <col min="11277" max="11279" width="8.88671875" style="19"/>
    <col min="11280" max="11280" width="7" style="19" customWidth="1"/>
    <col min="11281" max="11520" width="8.88671875" style="19"/>
    <col min="11521" max="11521" width="3" style="19" customWidth="1"/>
    <col min="11522" max="11522" width="4.109375" style="19" customWidth="1"/>
    <col min="11523" max="11523" width="54" style="19" customWidth="1"/>
    <col min="11524" max="11524" width="3.6640625" style="19" customWidth="1"/>
    <col min="11525" max="11525" width="90.33203125" style="19" customWidth="1"/>
    <col min="11526" max="11527" width="8.88671875" style="19"/>
    <col min="11528" max="11528" width="15.44140625" style="19" customWidth="1"/>
    <col min="11529" max="11529" width="5.109375" style="19" customWidth="1"/>
    <col min="11530" max="11531" width="8.88671875" style="19"/>
    <col min="11532" max="11532" width="3" style="19" customWidth="1"/>
    <col min="11533" max="11535" width="8.88671875" style="19"/>
    <col min="11536" max="11536" width="7" style="19" customWidth="1"/>
    <col min="11537" max="11776" width="8.88671875" style="19"/>
    <col min="11777" max="11777" width="3" style="19" customWidth="1"/>
    <col min="11778" max="11778" width="4.109375" style="19" customWidth="1"/>
    <col min="11779" max="11779" width="54" style="19" customWidth="1"/>
    <col min="11780" max="11780" width="3.6640625" style="19" customWidth="1"/>
    <col min="11781" max="11781" width="90.33203125" style="19" customWidth="1"/>
    <col min="11782" max="11783" width="8.88671875" style="19"/>
    <col min="11784" max="11784" width="15.44140625" style="19" customWidth="1"/>
    <col min="11785" max="11785" width="5.109375" style="19" customWidth="1"/>
    <col min="11786" max="11787" width="8.88671875" style="19"/>
    <col min="11788" max="11788" width="3" style="19" customWidth="1"/>
    <col min="11789" max="11791" width="8.88671875" style="19"/>
    <col min="11792" max="11792" width="7" style="19" customWidth="1"/>
    <col min="11793" max="12032" width="8.88671875" style="19"/>
    <col min="12033" max="12033" width="3" style="19" customWidth="1"/>
    <col min="12034" max="12034" width="4.109375" style="19" customWidth="1"/>
    <col min="12035" max="12035" width="54" style="19" customWidth="1"/>
    <col min="12036" max="12036" width="3.6640625" style="19" customWidth="1"/>
    <col min="12037" max="12037" width="90.33203125" style="19" customWidth="1"/>
    <col min="12038" max="12039" width="8.88671875" style="19"/>
    <col min="12040" max="12040" width="15.44140625" style="19" customWidth="1"/>
    <col min="12041" max="12041" width="5.109375" style="19" customWidth="1"/>
    <col min="12042" max="12043" width="8.88671875" style="19"/>
    <col min="12044" max="12044" width="3" style="19" customWidth="1"/>
    <col min="12045" max="12047" width="8.88671875" style="19"/>
    <col min="12048" max="12048" width="7" style="19" customWidth="1"/>
    <col min="12049" max="12288" width="8.88671875" style="19"/>
    <col min="12289" max="12289" width="3" style="19" customWidth="1"/>
    <col min="12290" max="12290" width="4.109375" style="19" customWidth="1"/>
    <col min="12291" max="12291" width="54" style="19" customWidth="1"/>
    <col min="12292" max="12292" width="3.6640625" style="19" customWidth="1"/>
    <col min="12293" max="12293" width="90.33203125" style="19" customWidth="1"/>
    <col min="12294" max="12295" width="8.88671875" style="19"/>
    <col min="12296" max="12296" width="15.44140625" style="19" customWidth="1"/>
    <col min="12297" max="12297" width="5.109375" style="19" customWidth="1"/>
    <col min="12298" max="12299" width="8.88671875" style="19"/>
    <col min="12300" max="12300" width="3" style="19" customWidth="1"/>
    <col min="12301" max="12303" width="8.88671875" style="19"/>
    <col min="12304" max="12304" width="7" style="19" customWidth="1"/>
    <col min="12305" max="12544" width="8.88671875" style="19"/>
    <col min="12545" max="12545" width="3" style="19" customWidth="1"/>
    <col min="12546" max="12546" width="4.109375" style="19" customWidth="1"/>
    <col min="12547" max="12547" width="54" style="19" customWidth="1"/>
    <col min="12548" max="12548" width="3.6640625" style="19" customWidth="1"/>
    <col min="12549" max="12549" width="90.33203125" style="19" customWidth="1"/>
    <col min="12550" max="12551" width="8.88671875" style="19"/>
    <col min="12552" max="12552" width="15.44140625" style="19" customWidth="1"/>
    <col min="12553" max="12553" width="5.109375" style="19" customWidth="1"/>
    <col min="12554" max="12555" width="8.88671875" style="19"/>
    <col min="12556" max="12556" width="3" style="19" customWidth="1"/>
    <col min="12557" max="12559" width="8.88671875" style="19"/>
    <col min="12560" max="12560" width="7" style="19" customWidth="1"/>
    <col min="12561" max="12800" width="8.88671875" style="19"/>
    <col min="12801" max="12801" width="3" style="19" customWidth="1"/>
    <col min="12802" max="12802" width="4.109375" style="19" customWidth="1"/>
    <col min="12803" max="12803" width="54" style="19" customWidth="1"/>
    <col min="12804" max="12804" width="3.6640625" style="19" customWidth="1"/>
    <col min="12805" max="12805" width="90.33203125" style="19" customWidth="1"/>
    <col min="12806" max="12807" width="8.88671875" style="19"/>
    <col min="12808" max="12808" width="15.44140625" style="19" customWidth="1"/>
    <col min="12809" max="12809" width="5.109375" style="19" customWidth="1"/>
    <col min="12810" max="12811" width="8.88671875" style="19"/>
    <col min="12812" max="12812" width="3" style="19" customWidth="1"/>
    <col min="12813" max="12815" width="8.88671875" style="19"/>
    <col min="12816" max="12816" width="7" style="19" customWidth="1"/>
    <col min="12817" max="13056" width="8.88671875" style="19"/>
    <col min="13057" max="13057" width="3" style="19" customWidth="1"/>
    <col min="13058" max="13058" width="4.109375" style="19" customWidth="1"/>
    <col min="13059" max="13059" width="54" style="19" customWidth="1"/>
    <col min="13060" max="13060" width="3.6640625" style="19" customWidth="1"/>
    <col min="13061" max="13061" width="90.33203125" style="19" customWidth="1"/>
    <col min="13062" max="13063" width="8.88671875" style="19"/>
    <col min="13064" max="13064" width="15.44140625" style="19" customWidth="1"/>
    <col min="13065" max="13065" width="5.109375" style="19" customWidth="1"/>
    <col min="13066" max="13067" width="8.88671875" style="19"/>
    <col min="13068" max="13068" width="3" style="19" customWidth="1"/>
    <col min="13069" max="13071" width="8.88671875" style="19"/>
    <col min="13072" max="13072" width="7" style="19" customWidth="1"/>
    <col min="13073" max="13312" width="8.88671875" style="19"/>
    <col min="13313" max="13313" width="3" style="19" customWidth="1"/>
    <col min="13314" max="13314" width="4.109375" style="19" customWidth="1"/>
    <col min="13315" max="13315" width="54" style="19" customWidth="1"/>
    <col min="13316" max="13316" width="3.6640625" style="19" customWidth="1"/>
    <col min="13317" max="13317" width="90.33203125" style="19" customWidth="1"/>
    <col min="13318" max="13319" width="8.88671875" style="19"/>
    <col min="13320" max="13320" width="15.44140625" style="19" customWidth="1"/>
    <col min="13321" max="13321" width="5.109375" style="19" customWidth="1"/>
    <col min="13322" max="13323" width="8.88671875" style="19"/>
    <col min="13324" max="13324" width="3" style="19" customWidth="1"/>
    <col min="13325" max="13327" width="8.88671875" style="19"/>
    <col min="13328" max="13328" width="7" style="19" customWidth="1"/>
    <col min="13329" max="13568" width="8.88671875" style="19"/>
    <col min="13569" max="13569" width="3" style="19" customWidth="1"/>
    <col min="13570" max="13570" width="4.109375" style="19" customWidth="1"/>
    <col min="13571" max="13571" width="54" style="19" customWidth="1"/>
    <col min="13572" max="13572" width="3.6640625" style="19" customWidth="1"/>
    <col min="13573" max="13573" width="90.33203125" style="19" customWidth="1"/>
    <col min="13574" max="13575" width="8.88671875" style="19"/>
    <col min="13576" max="13576" width="15.44140625" style="19" customWidth="1"/>
    <col min="13577" max="13577" width="5.109375" style="19" customWidth="1"/>
    <col min="13578" max="13579" width="8.88671875" style="19"/>
    <col min="13580" max="13580" width="3" style="19" customWidth="1"/>
    <col min="13581" max="13583" width="8.88671875" style="19"/>
    <col min="13584" max="13584" width="7" style="19" customWidth="1"/>
    <col min="13585" max="13824" width="8.88671875" style="19"/>
    <col min="13825" max="13825" width="3" style="19" customWidth="1"/>
    <col min="13826" max="13826" width="4.109375" style="19" customWidth="1"/>
    <col min="13827" max="13827" width="54" style="19" customWidth="1"/>
    <col min="13828" max="13828" width="3.6640625" style="19" customWidth="1"/>
    <col min="13829" max="13829" width="90.33203125" style="19" customWidth="1"/>
    <col min="13830" max="13831" width="8.88671875" style="19"/>
    <col min="13832" max="13832" width="15.44140625" style="19" customWidth="1"/>
    <col min="13833" max="13833" width="5.109375" style="19" customWidth="1"/>
    <col min="13834" max="13835" width="8.88671875" style="19"/>
    <col min="13836" max="13836" width="3" style="19" customWidth="1"/>
    <col min="13837" max="13839" width="8.88671875" style="19"/>
    <col min="13840" max="13840" width="7" style="19" customWidth="1"/>
    <col min="13841" max="14080" width="8.88671875" style="19"/>
    <col min="14081" max="14081" width="3" style="19" customWidth="1"/>
    <col min="14082" max="14082" width="4.109375" style="19" customWidth="1"/>
    <col min="14083" max="14083" width="54" style="19" customWidth="1"/>
    <col min="14084" max="14084" width="3.6640625" style="19" customWidth="1"/>
    <col min="14085" max="14085" width="90.33203125" style="19" customWidth="1"/>
    <col min="14086" max="14087" width="8.88671875" style="19"/>
    <col min="14088" max="14088" width="15.44140625" style="19" customWidth="1"/>
    <col min="14089" max="14089" width="5.109375" style="19" customWidth="1"/>
    <col min="14090" max="14091" width="8.88671875" style="19"/>
    <col min="14092" max="14092" width="3" style="19" customWidth="1"/>
    <col min="14093" max="14095" width="8.88671875" style="19"/>
    <col min="14096" max="14096" width="7" style="19" customWidth="1"/>
    <col min="14097" max="14336" width="8.88671875" style="19"/>
    <col min="14337" max="14337" width="3" style="19" customWidth="1"/>
    <col min="14338" max="14338" width="4.109375" style="19" customWidth="1"/>
    <col min="14339" max="14339" width="54" style="19" customWidth="1"/>
    <col min="14340" max="14340" width="3.6640625" style="19" customWidth="1"/>
    <col min="14341" max="14341" width="90.33203125" style="19" customWidth="1"/>
    <col min="14342" max="14343" width="8.88671875" style="19"/>
    <col min="14344" max="14344" width="15.44140625" style="19" customWidth="1"/>
    <col min="14345" max="14345" width="5.109375" style="19" customWidth="1"/>
    <col min="14346" max="14347" width="8.88671875" style="19"/>
    <col min="14348" max="14348" width="3" style="19" customWidth="1"/>
    <col min="14349" max="14351" width="8.88671875" style="19"/>
    <col min="14352" max="14352" width="7" style="19" customWidth="1"/>
    <col min="14353" max="14592" width="8.88671875" style="19"/>
    <col min="14593" max="14593" width="3" style="19" customWidth="1"/>
    <col min="14594" max="14594" width="4.109375" style="19" customWidth="1"/>
    <col min="14595" max="14595" width="54" style="19" customWidth="1"/>
    <col min="14596" max="14596" width="3.6640625" style="19" customWidth="1"/>
    <col min="14597" max="14597" width="90.33203125" style="19" customWidth="1"/>
    <col min="14598" max="14599" width="8.88671875" style="19"/>
    <col min="14600" max="14600" width="15.44140625" style="19" customWidth="1"/>
    <col min="14601" max="14601" width="5.109375" style="19" customWidth="1"/>
    <col min="14602" max="14603" width="8.88671875" style="19"/>
    <col min="14604" max="14604" width="3" style="19" customWidth="1"/>
    <col min="14605" max="14607" width="8.88671875" style="19"/>
    <col min="14608" max="14608" width="7" style="19" customWidth="1"/>
    <col min="14609" max="14848" width="8.88671875" style="19"/>
    <col min="14849" max="14849" width="3" style="19" customWidth="1"/>
    <col min="14850" max="14850" width="4.109375" style="19" customWidth="1"/>
    <col min="14851" max="14851" width="54" style="19" customWidth="1"/>
    <col min="14852" max="14852" width="3.6640625" style="19" customWidth="1"/>
    <col min="14853" max="14853" width="90.33203125" style="19" customWidth="1"/>
    <col min="14854" max="14855" width="8.88671875" style="19"/>
    <col min="14856" max="14856" width="15.44140625" style="19" customWidth="1"/>
    <col min="14857" max="14857" width="5.109375" style="19" customWidth="1"/>
    <col min="14858" max="14859" width="8.88671875" style="19"/>
    <col min="14860" max="14860" width="3" style="19" customWidth="1"/>
    <col min="14861" max="14863" width="8.88671875" style="19"/>
    <col min="14864" max="14864" width="7" style="19" customWidth="1"/>
    <col min="14865" max="15104" width="8.88671875" style="19"/>
    <col min="15105" max="15105" width="3" style="19" customWidth="1"/>
    <col min="15106" max="15106" width="4.109375" style="19" customWidth="1"/>
    <col min="15107" max="15107" width="54" style="19" customWidth="1"/>
    <col min="15108" max="15108" width="3.6640625" style="19" customWidth="1"/>
    <col min="15109" max="15109" width="90.33203125" style="19" customWidth="1"/>
    <col min="15110" max="15111" width="8.88671875" style="19"/>
    <col min="15112" max="15112" width="15.44140625" style="19" customWidth="1"/>
    <col min="15113" max="15113" width="5.109375" style="19" customWidth="1"/>
    <col min="15114" max="15115" width="8.88671875" style="19"/>
    <col min="15116" max="15116" width="3" style="19" customWidth="1"/>
    <col min="15117" max="15119" width="8.88671875" style="19"/>
    <col min="15120" max="15120" width="7" style="19" customWidth="1"/>
    <col min="15121" max="15360" width="8.88671875" style="19"/>
    <col min="15361" max="15361" width="3" style="19" customWidth="1"/>
    <col min="15362" max="15362" width="4.109375" style="19" customWidth="1"/>
    <col min="15363" max="15363" width="54" style="19" customWidth="1"/>
    <col min="15364" max="15364" width="3.6640625" style="19" customWidth="1"/>
    <col min="15365" max="15365" width="90.33203125" style="19" customWidth="1"/>
    <col min="15366" max="15367" width="8.88671875" style="19"/>
    <col min="15368" max="15368" width="15.44140625" style="19" customWidth="1"/>
    <col min="15369" max="15369" width="5.109375" style="19" customWidth="1"/>
    <col min="15370" max="15371" width="8.88671875" style="19"/>
    <col min="15372" max="15372" width="3" style="19" customWidth="1"/>
    <col min="15373" max="15375" width="8.88671875" style="19"/>
    <col min="15376" max="15376" width="7" style="19" customWidth="1"/>
    <col min="15377" max="15616" width="8.88671875" style="19"/>
    <col min="15617" max="15617" width="3" style="19" customWidth="1"/>
    <col min="15618" max="15618" width="4.109375" style="19" customWidth="1"/>
    <col min="15619" max="15619" width="54" style="19" customWidth="1"/>
    <col min="15620" max="15620" width="3.6640625" style="19" customWidth="1"/>
    <col min="15621" max="15621" width="90.33203125" style="19" customWidth="1"/>
    <col min="15622" max="15623" width="8.88671875" style="19"/>
    <col min="15624" max="15624" width="15.44140625" style="19" customWidth="1"/>
    <col min="15625" max="15625" width="5.109375" style="19" customWidth="1"/>
    <col min="15626" max="15627" width="8.88671875" style="19"/>
    <col min="15628" max="15628" width="3" style="19" customWidth="1"/>
    <col min="15629" max="15631" width="8.88671875" style="19"/>
    <col min="15632" max="15632" width="7" style="19" customWidth="1"/>
    <col min="15633" max="15872" width="8.88671875" style="19"/>
    <col min="15873" max="15873" width="3" style="19" customWidth="1"/>
    <col min="15874" max="15874" width="4.109375" style="19" customWidth="1"/>
    <col min="15875" max="15875" width="54" style="19" customWidth="1"/>
    <col min="15876" max="15876" width="3.6640625" style="19" customWidth="1"/>
    <col min="15877" max="15877" width="90.33203125" style="19" customWidth="1"/>
    <col min="15878" max="15879" width="8.88671875" style="19"/>
    <col min="15880" max="15880" width="15.44140625" style="19" customWidth="1"/>
    <col min="15881" max="15881" width="5.109375" style="19" customWidth="1"/>
    <col min="15882" max="15883" width="8.88671875" style="19"/>
    <col min="15884" max="15884" width="3" style="19" customWidth="1"/>
    <col min="15885" max="15887" width="8.88671875" style="19"/>
    <col min="15888" max="15888" width="7" style="19" customWidth="1"/>
    <col min="15889" max="16128" width="8.88671875" style="19"/>
    <col min="16129" max="16129" width="3" style="19" customWidth="1"/>
    <col min="16130" max="16130" width="4.109375" style="19" customWidth="1"/>
    <col min="16131" max="16131" width="54" style="19" customWidth="1"/>
    <col min="16132" max="16132" width="3.6640625" style="19" customWidth="1"/>
    <col min="16133" max="16133" width="90.33203125" style="19" customWidth="1"/>
    <col min="16134" max="16135" width="8.88671875" style="19"/>
    <col min="16136" max="16136" width="15.44140625" style="19" customWidth="1"/>
    <col min="16137" max="16137" width="5.109375" style="19" customWidth="1"/>
    <col min="16138" max="16139" width="8.88671875" style="19"/>
    <col min="16140" max="16140" width="3" style="19" customWidth="1"/>
    <col min="16141" max="16143" width="8.88671875" style="19"/>
    <col min="16144" max="16144" width="7" style="19" customWidth="1"/>
    <col min="16145" max="16384" width="8.88671875" style="19"/>
  </cols>
  <sheetData>
    <row r="1" ht="30" customHeight="1" x14ac:dyDescent="0.3"/>
    <row r="2" ht="9.9" customHeight="1" x14ac:dyDescent="0.3"/>
    <row r="3" ht="25.5" customHeight="1" x14ac:dyDescent="0.3"/>
    <row r="4" ht="21" customHeight="1" x14ac:dyDescent="0.3"/>
    <row r="6" ht="17.100000000000001" customHeight="1" x14ac:dyDescent="0.3"/>
    <row r="7" ht="17.100000000000001" customHeight="1" x14ac:dyDescent="0.3"/>
    <row r="8" ht="17.100000000000001" customHeight="1" x14ac:dyDescent="0.3"/>
    <row r="9" ht="17.100000000000001" customHeight="1" x14ac:dyDescent="0.3"/>
    <row r="10" ht="17.100000000000001" customHeight="1" x14ac:dyDescent="0.3"/>
    <row r="11" ht="17.100000000000001" customHeight="1" x14ac:dyDescent="0.3"/>
    <row r="12" ht="17.100000000000001" customHeight="1" x14ac:dyDescent="0.3"/>
    <row r="13" ht="17.100000000000001" customHeight="1" x14ac:dyDescent="0.3"/>
    <row r="14" ht="17.100000000000001" customHeight="1" x14ac:dyDescent="0.3"/>
    <row r="15" ht="17.100000000000001" customHeight="1" x14ac:dyDescent="0.3"/>
    <row r="16" ht="17.100000000000001" customHeight="1" x14ac:dyDescent="0.3"/>
    <row r="17" spans="5:8" ht="17.100000000000001" customHeight="1" x14ac:dyDescent="0.3"/>
    <row r="18" spans="5:8" ht="17.100000000000001" customHeight="1" x14ac:dyDescent="0.3"/>
    <row r="19" spans="5:8" ht="17.100000000000001" customHeight="1" x14ac:dyDescent="0.3"/>
    <row r="30" spans="5:8" s="20" customFormat="1" x14ac:dyDescent="0.3">
      <c r="E30" s="19"/>
      <c r="F30" s="19"/>
      <c r="G30" s="19"/>
      <c r="H30" s="19"/>
    </row>
    <row r="31" spans="5:8" s="20" customFormat="1" x14ac:dyDescent="0.3">
      <c r="E31" s="19"/>
      <c r="F31" s="19"/>
      <c r="G31" s="19"/>
      <c r="H31" s="19"/>
    </row>
    <row r="32" spans="5:8" s="20" customFormat="1" x14ac:dyDescent="0.3"/>
    <row r="40" spans="2:3" x14ac:dyDescent="0.3">
      <c r="B40" s="21"/>
      <c r="C40" s="21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J56"/>
  <sheetViews>
    <sheetView workbookViewId="0">
      <pane xSplit="7" ySplit="2" topLeftCell="H48" activePane="bottomRight" state="frozenSplit"/>
      <selection pane="topRight" activeCell="H1" sqref="H1"/>
      <selection pane="bottomLeft" activeCell="A3" sqref="A3"/>
      <selection pane="bottomRight" activeCell="K15" sqref="K15"/>
    </sheetView>
  </sheetViews>
  <sheetFormatPr defaultRowHeight="15.6" x14ac:dyDescent="0.3"/>
  <cols>
    <col min="1" max="6" width="0.88671875" style="9" customWidth="1"/>
    <col min="7" max="7" width="28.77734375" style="9" customWidth="1"/>
    <col min="8" max="9" width="17.44140625" style="10" customWidth="1"/>
    <col min="10" max="16384" width="8.88671875" style="4"/>
  </cols>
  <sheetData>
    <row r="1" spans="1:9" ht="16.2" thickBot="1" x14ac:dyDescent="0.35">
      <c r="A1" s="1"/>
      <c r="B1" s="1"/>
      <c r="C1" s="1"/>
      <c r="D1" s="1"/>
      <c r="E1" s="1"/>
      <c r="F1" s="1"/>
      <c r="G1" s="1"/>
      <c r="H1" s="3"/>
      <c r="I1" s="2" t="s">
        <v>92</v>
      </c>
    </row>
    <row r="2" spans="1:9" s="7" customFormat="1" ht="16.8" thickTop="1" thickBot="1" x14ac:dyDescent="0.35">
      <c r="A2" s="5"/>
      <c r="B2" s="5"/>
      <c r="C2" s="5"/>
      <c r="D2" s="5"/>
      <c r="E2" s="5"/>
      <c r="F2" s="5"/>
      <c r="G2" s="5"/>
      <c r="H2" s="6" t="s">
        <v>1</v>
      </c>
      <c r="I2" s="6" t="s">
        <v>82</v>
      </c>
    </row>
    <row r="3" spans="1:9" ht="16.2" thickTop="1" x14ac:dyDescent="0.3">
      <c r="A3" s="1"/>
      <c r="B3" s="1" t="s">
        <v>2</v>
      </c>
      <c r="C3" s="1"/>
      <c r="D3" s="1"/>
      <c r="E3" s="1"/>
      <c r="F3" s="1"/>
      <c r="G3" s="1"/>
      <c r="H3" s="8"/>
      <c r="I3" s="8"/>
    </row>
    <row r="4" spans="1:9" x14ac:dyDescent="0.3">
      <c r="A4" s="1"/>
      <c r="B4" s="1"/>
      <c r="C4" s="1"/>
      <c r="D4" s="1" t="s">
        <v>3</v>
      </c>
      <c r="E4" s="1"/>
      <c r="F4" s="1"/>
      <c r="G4" s="1"/>
      <c r="H4" s="8"/>
      <c r="I4" s="8"/>
    </row>
    <row r="5" spans="1:9" x14ac:dyDescent="0.3">
      <c r="A5" s="1"/>
      <c r="B5" s="1"/>
      <c r="C5" s="1"/>
      <c r="D5" s="1"/>
      <c r="E5" s="11" t="s">
        <v>93</v>
      </c>
      <c r="F5" s="11"/>
      <c r="G5" s="11"/>
      <c r="H5" s="12">
        <v>15000</v>
      </c>
      <c r="I5" s="12">
        <v>9059.18</v>
      </c>
    </row>
    <row r="6" spans="1:9" x14ac:dyDescent="0.3">
      <c r="A6" s="1"/>
      <c r="B6" s="1"/>
      <c r="C6" s="1"/>
      <c r="D6" s="1"/>
      <c r="E6" s="11" t="s">
        <v>9</v>
      </c>
      <c r="F6" s="11"/>
      <c r="G6" s="11"/>
      <c r="H6" s="12">
        <v>250</v>
      </c>
      <c r="I6" s="12">
        <v>150</v>
      </c>
    </row>
    <row r="7" spans="1:9" x14ac:dyDescent="0.3">
      <c r="A7" s="1"/>
      <c r="B7" s="1"/>
      <c r="C7" s="1"/>
      <c r="D7" s="1"/>
      <c r="E7" s="11" t="s">
        <v>10</v>
      </c>
      <c r="F7" s="11"/>
      <c r="G7" s="11"/>
      <c r="H7" s="12">
        <v>7704.9</v>
      </c>
      <c r="I7" s="12">
        <v>0</v>
      </c>
    </row>
    <row r="8" spans="1:9" x14ac:dyDescent="0.3">
      <c r="A8" s="1"/>
      <c r="B8" s="1"/>
      <c r="C8" s="1"/>
      <c r="D8" s="1"/>
      <c r="E8" s="11" t="s">
        <v>94</v>
      </c>
      <c r="F8" s="11"/>
      <c r="G8" s="11"/>
      <c r="H8" s="12">
        <v>450</v>
      </c>
      <c r="I8" s="12">
        <v>88.5</v>
      </c>
    </row>
    <row r="9" spans="1:9" x14ac:dyDescent="0.3">
      <c r="A9" s="1"/>
      <c r="B9" s="1"/>
      <c r="C9" s="1"/>
      <c r="D9" s="1"/>
      <c r="E9" s="11" t="s">
        <v>12</v>
      </c>
      <c r="F9" s="11"/>
      <c r="G9" s="11"/>
      <c r="H9" s="12">
        <v>43000</v>
      </c>
      <c r="I9" s="12">
        <v>33876.589999999997</v>
      </c>
    </row>
    <row r="10" spans="1:9" x14ac:dyDescent="0.3">
      <c r="A10" s="1"/>
      <c r="B10" s="1"/>
      <c r="C10" s="1"/>
      <c r="D10" s="1"/>
      <c r="E10" s="11" t="s">
        <v>95</v>
      </c>
      <c r="F10" s="11"/>
      <c r="G10" s="11"/>
      <c r="H10" s="12">
        <v>6500</v>
      </c>
      <c r="I10" s="12">
        <v>0</v>
      </c>
    </row>
    <row r="11" spans="1:9" x14ac:dyDescent="0.3">
      <c r="A11" s="1"/>
      <c r="B11" s="1"/>
      <c r="C11" s="1"/>
      <c r="D11" s="1"/>
      <c r="E11" s="11" t="s">
        <v>96</v>
      </c>
      <c r="F11" s="11"/>
      <c r="G11" s="11"/>
      <c r="H11" s="12">
        <v>2000</v>
      </c>
      <c r="I11" s="12">
        <v>1397</v>
      </c>
    </row>
    <row r="12" spans="1:9" x14ac:dyDescent="0.3">
      <c r="A12" s="1"/>
      <c r="B12" s="1"/>
      <c r="C12" s="1"/>
      <c r="D12" s="1"/>
      <c r="E12" s="11" t="s">
        <v>3</v>
      </c>
      <c r="F12" s="11"/>
      <c r="G12" s="11"/>
      <c r="H12" s="12">
        <v>0</v>
      </c>
      <c r="I12" s="12">
        <v>0</v>
      </c>
    </row>
    <row r="13" spans="1:9" x14ac:dyDescent="0.3">
      <c r="A13" s="1"/>
      <c r="B13" s="1"/>
      <c r="C13" s="1"/>
      <c r="D13" s="1"/>
      <c r="E13" s="11" t="s">
        <v>17</v>
      </c>
      <c r="F13" s="11"/>
      <c r="G13" s="11"/>
      <c r="H13" s="12">
        <v>3300</v>
      </c>
      <c r="I13" s="12">
        <v>2883.33</v>
      </c>
    </row>
    <row r="14" spans="1:9" x14ac:dyDescent="0.3">
      <c r="A14" s="1"/>
      <c r="B14" s="1"/>
      <c r="C14" s="1"/>
      <c r="D14" s="1"/>
      <c r="E14" s="11" t="s">
        <v>18</v>
      </c>
      <c r="F14" s="11"/>
      <c r="G14" s="11"/>
      <c r="H14" s="12">
        <v>1500</v>
      </c>
      <c r="I14" s="12">
        <v>889.22</v>
      </c>
    </row>
    <row r="15" spans="1:9" x14ac:dyDescent="0.3">
      <c r="A15" s="1"/>
      <c r="B15" s="1"/>
      <c r="C15" s="1"/>
      <c r="D15" s="1"/>
      <c r="E15" s="11" t="s">
        <v>23</v>
      </c>
      <c r="F15" s="11"/>
      <c r="G15" s="11"/>
      <c r="H15" s="12">
        <v>0</v>
      </c>
      <c r="I15" s="12">
        <v>0</v>
      </c>
    </row>
    <row r="16" spans="1:9" ht="16.2" thickBot="1" x14ac:dyDescent="0.35">
      <c r="A16" s="1"/>
      <c r="B16" s="1"/>
      <c r="C16" s="1"/>
      <c r="D16" s="1"/>
      <c r="E16" s="14" t="s">
        <v>26</v>
      </c>
      <c r="F16" s="11"/>
      <c r="G16" s="14"/>
      <c r="H16" s="13">
        <v>4000</v>
      </c>
      <c r="I16" s="13">
        <v>2037.09</v>
      </c>
    </row>
    <row r="17" spans="1:9" ht="16.2" thickBot="1" x14ac:dyDescent="0.35">
      <c r="A17" s="1"/>
      <c r="B17" s="1"/>
      <c r="C17" s="1"/>
      <c r="D17" s="15" t="s">
        <v>28</v>
      </c>
      <c r="E17" s="15"/>
      <c r="F17" s="1"/>
      <c r="G17" s="15"/>
      <c r="H17" s="18">
        <f>ROUND(SUM(H4:H16),5)</f>
        <v>83704.899999999994</v>
      </c>
      <c r="I17" s="18">
        <f>ROUND(SUM(I4:I16),5)</f>
        <v>50380.91</v>
      </c>
    </row>
    <row r="18" spans="1:9" ht="28.8" customHeight="1" thickBot="1" x14ac:dyDescent="0.35">
      <c r="A18" s="1"/>
      <c r="B18" s="1"/>
      <c r="C18" s="15" t="s">
        <v>86</v>
      </c>
      <c r="D18" s="15"/>
      <c r="E18" s="15"/>
      <c r="F18" s="15"/>
      <c r="G18" s="15"/>
      <c r="H18" s="18">
        <f>H17</f>
        <v>83704.899999999994</v>
      </c>
      <c r="I18" s="18">
        <f>I17</f>
        <v>50380.91</v>
      </c>
    </row>
    <row r="19" spans="1:9" ht="28.8" customHeight="1" x14ac:dyDescent="0.3">
      <c r="A19" s="1"/>
      <c r="B19" s="1"/>
      <c r="C19" s="1"/>
      <c r="D19" s="1" t="s">
        <v>29</v>
      </c>
      <c r="E19" s="1"/>
      <c r="F19" s="1"/>
      <c r="G19" s="1"/>
      <c r="H19" s="8"/>
      <c r="I19" s="8"/>
    </row>
    <row r="20" spans="1:9" x14ac:dyDescent="0.3">
      <c r="A20" s="1"/>
      <c r="B20" s="1"/>
      <c r="C20" s="1"/>
      <c r="D20" s="1"/>
      <c r="E20" s="11" t="s">
        <v>32</v>
      </c>
      <c r="F20" s="11"/>
      <c r="G20" s="11"/>
      <c r="H20" s="12">
        <v>250</v>
      </c>
      <c r="I20" s="12">
        <v>208.34</v>
      </c>
    </row>
    <row r="21" spans="1:9" x14ac:dyDescent="0.3">
      <c r="A21" s="1"/>
      <c r="B21" s="1"/>
      <c r="C21" s="1"/>
      <c r="D21" s="1"/>
      <c r="E21" s="11" t="s">
        <v>35</v>
      </c>
      <c r="F21" s="11"/>
      <c r="G21" s="11"/>
      <c r="H21" s="12">
        <v>2000</v>
      </c>
      <c r="I21" s="12">
        <v>666.5</v>
      </c>
    </row>
    <row r="22" spans="1:9" x14ac:dyDescent="0.3">
      <c r="A22" s="1"/>
      <c r="B22" s="1"/>
      <c r="C22" s="1"/>
      <c r="D22" s="1"/>
      <c r="E22" s="11" t="s">
        <v>37</v>
      </c>
      <c r="F22" s="11"/>
      <c r="G22" s="11"/>
      <c r="H22" s="12">
        <v>0</v>
      </c>
      <c r="I22" s="12">
        <v>0</v>
      </c>
    </row>
    <row r="23" spans="1:9" x14ac:dyDescent="0.3">
      <c r="A23" s="1"/>
      <c r="B23" s="1"/>
      <c r="C23" s="1"/>
      <c r="D23" s="1"/>
      <c r="E23" s="11" t="s">
        <v>39</v>
      </c>
      <c r="F23" s="11"/>
      <c r="G23" s="11"/>
      <c r="H23" s="12">
        <v>200</v>
      </c>
      <c r="I23" s="12">
        <v>150</v>
      </c>
    </row>
    <row r="24" spans="1:9" x14ac:dyDescent="0.3">
      <c r="A24" s="1"/>
      <c r="B24" s="1"/>
      <c r="C24" s="1"/>
      <c r="D24" s="1"/>
      <c r="E24" s="11" t="s">
        <v>41</v>
      </c>
      <c r="F24" s="11"/>
      <c r="G24" s="11"/>
      <c r="H24" s="12">
        <v>7000</v>
      </c>
      <c r="I24" s="12">
        <v>7169.26</v>
      </c>
    </row>
    <row r="25" spans="1:9" x14ac:dyDescent="0.3">
      <c r="A25" s="1"/>
      <c r="B25" s="1"/>
      <c r="C25" s="1"/>
      <c r="D25" s="1"/>
      <c r="E25" s="11" t="s">
        <v>42</v>
      </c>
      <c r="F25" s="11"/>
      <c r="G25" s="11"/>
      <c r="H25" s="12">
        <v>2000</v>
      </c>
      <c r="I25" s="12">
        <v>0</v>
      </c>
    </row>
    <row r="26" spans="1:9" x14ac:dyDescent="0.3">
      <c r="A26" s="1"/>
      <c r="B26" s="1"/>
      <c r="C26" s="1"/>
      <c r="D26" s="1"/>
      <c r="E26" s="11" t="s">
        <v>43</v>
      </c>
      <c r="F26" s="11"/>
      <c r="G26" s="11"/>
      <c r="H26" s="12">
        <v>500</v>
      </c>
      <c r="I26" s="12">
        <v>82.06</v>
      </c>
    </row>
    <row r="27" spans="1:9" x14ac:dyDescent="0.3">
      <c r="A27" s="1"/>
      <c r="B27" s="1"/>
      <c r="C27" s="1"/>
      <c r="D27" s="1"/>
      <c r="E27" s="11" t="s">
        <v>97</v>
      </c>
      <c r="F27" s="11"/>
      <c r="G27" s="11"/>
      <c r="H27" s="12">
        <v>6500</v>
      </c>
      <c r="I27" s="12">
        <v>0</v>
      </c>
    </row>
    <row r="28" spans="1:9" x14ac:dyDescent="0.3">
      <c r="A28" s="1"/>
      <c r="B28" s="1"/>
      <c r="C28" s="1"/>
      <c r="D28" s="1"/>
      <c r="E28" s="11" t="s">
        <v>44</v>
      </c>
      <c r="F28" s="11"/>
      <c r="G28" s="11"/>
      <c r="H28" s="12">
        <v>7500</v>
      </c>
      <c r="I28" s="12">
        <v>5558.34</v>
      </c>
    </row>
    <row r="29" spans="1:9" x14ac:dyDescent="0.3">
      <c r="A29" s="1"/>
      <c r="B29" s="1"/>
      <c r="C29" s="1"/>
      <c r="D29" s="1"/>
      <c r="E29" s="31" t="s">
        <v>47</v>
      </c>
      <c r="F29" s="31"/>
      <c r="G29" s="31"/>
      <c r="H29" s="32"/>
      <c r="I29" s="32"/>
    </row>
    <row r="30" spans="1:9" x14ac:dyDescent="0.3">
      <c r="A30" s="1"/>
      <c r="B30" s="1"/>
      <c r="C30" s="1"/>
      <c r="D30" s="1"/>
      <c r="E30" s="11"/>
      <c r="F30" s="11" t="s">
        <v>48</v>
      </c>
      <c r="G30" s="11"/>
      <c r="H30" s="12">
        <v>2908</v>
      </c>
      <c r="I30" s="12">
        <v>2908</v>
      </c>
    </row>
    <row r="31" spans="1:9" x14ac:dyDescent="0.3">
      <c r="A31" s="1"/>
      <c r="B31" s="1"/>
      <c r="C31" s="1"/>
      <c r="D31" s="1"/>
      <c r="E31" s="11"/>
      <c r="F31" s="11" t="s">
        <v>49</v>
      </c>
      <c r="G31" s="11"/>
      <c r="H31" s="12"/>
      <c r="I31" s="12">
        <v>105.44</v>
      </c>
    </row>
    <row r="32" spans="1:9" x14ac:dyDescent="0.3">
      <c r="A32" s="1"/>
      <c r="B32" s="1"/>
      <c r="C32" s="1"/>
      <c r="D32" s="1"/>
      <c r="E32" s="11"/>
      <c r="F32" s="11" t="s">
        <v>50</v>
      </c>
      <c r="G32" s="11"/>
      <c r="H32" s="12">
        <v>5294.34</v>
      </c>
      <c r="I32" s="12">
        <v>5294.34</v>
      </c>
    </row>
    <row r="33" spans="1:10" x14ac:dyDescent="0.3">
      <c r="A33" s="1"/>
      <c r="B33" s="1"/>
      <c r="C33" s="1"/>
      <c r="D33" s="1"/>
      <c r="E33" s="31" t="s">
        <v>52</v>
      </c>
      <c r="F33" s="31"/>
      <c r="G33" s="31"/>
      <c r="H33" s="32">
        <f>ROUND(SUM(H29:H32),5)</f>
        <v>8202.34</v>
      </c>
      <c r="I33" s="32">
        <f>ROUND(SUM(I29:I32),5)</f>
        <v>8307.7800000000007</v>
      </c>
    </row>
    <row r="34" spans="1:10" ht="28.8" customHeight="1" x14ac:dyDescent="0.3">
      <c r="A34" s="1"/>
      <c r="B34" s="1"/>
      <c r="C34" s="1"/>
      <c r="D34" s="1"/>
      <c r="E34" s="11" t="s">
        <v>54</v>
      </c>
      <c r="F34" s="11"/>
      <c r="G34" s="11"/>
      <c r="H34" s="12">
        <v>800</v>
      </c>
      <c r="I34" s="12">
        <v>554</v>
      </c>
    </row>
    <row r="35" spans="1:10" x14ac:dyDescent="0.3">
      <c r="A35" s="1"/>
      <c r="B35" s="1"/>
      <c r="C35" s="1"/>
      <c r="D35" s="1"/>
      <c r="E35" s="11" t="s">
        <v>56</v>
      </c>
      <c r="F35" s="11"/>
      <c r="G35" s="11"/>
      <c r="H35" s="12">
        <v>2500</v>
      </c>
      <c r="I35" s="12">
        <v>1075.79</v>
      </c>
    </row>
    <row r="36" spans="1:10" x14ac:dyDescent="0.3">
      <c r="A36" s="1"/>
      <c r="B36" s="1"/>
      <c r="C36" s="1"/>
      <c r="D36" s="1"/>
      <c r="E36" s="11" t="s">
        <v>57</v>
      </c>
      <c r="F36" s="11"/>
      <c r="G36" s="11"/>
      <c r="H36" s="12">
        <v>150</v>
      </c>
      <c r="I36" s="12">
        <v>0</v>
      </c>
    </row>
    <row r="37" spans="1:10" x14ac:dyDescent="0.3">
      <c r="A37" s="1"/>
      <c r="B37" s="1"/>
      <c r="C37" s="1"/>
      <c r="D37" s="1"/>
      <c r="E37" s="31" t="s">
        <v>58</v>
      </c>
      <c r="F37" s="31"/>
      <c r="G37" s="31"/>
      <c r="H37" s="32"/>
      <c r="I37" s="32"/>
    </row>
    <row r="38" spans="1:10" x14ac:dyDescent="0.3">
      <c r="A38" s="1"/>
      <c r="B38" s="1"/>
      <c r="C38" s="1"/>
      <c r="D38" s="1"/>
      <c r="E38" s="11"/>
      <c r="F38" s="11" t="s">
        <v>59</v>
      </c>
      <c r="G38" s="11"/>
      <c r="H38" s="12"/>
      <c r="I38" s="12">
        <v>100</v>
      </c>
    </row>
    <row r="39" spans="1:10" x14ac:dyDescent="0.3">
      <c r="A39" s="1"/>
      <c r="B39" s="1"/>
      <c r="C39" s="1"/>
      <c r="D39" s="1"/>
      <c r="E39" s="11"/>
      <c r="F39" s="11" t="s">
        <v>60</v>
      </c>
      <c r="G39" s="11"/>
      <c r="H39" s="12">
        <v>0</v>
      </c>
      <c r="I39" s="12">
        <v>0</v>
      </c>
    </row>
    <row r="40" spans="1:10" x14ac:dyDescent="0.3">
      <c r="A40" s="1"/>
      <c r="B40" s="1"/>
      <c r="C40" s="1"/>
      <c r="D40" s="1"/>
      <c r="E40" s="11"/>
      <c r="F40" s="11" t="s">
        <v>62</v>
      </c>
      <c r="G40" s="11"/>
      <c r="H40" s="12">
        <v>1326.3</v>
      </c>
      <c r="I40" s="12">
        <v>1022.63</v>
      </c>
    </row>
    <row r="41" spans="1:10" x14ac:dyDescent="0.3">
      <c r="A41" s="1"/>
      <c r="B41" s="1"/>
      <c r="C41" s="1"/>
      <c r="D41" s="1"/>
      <c r="E41" s="11"/>
      <c r="F41" s="31" t="s">
        <v>63</v>
      </c>
      <c r="G41" s="31"/>
      <c r="H41" s="32"/>
      <c r="I41" s="32"/>
      <c r="J41" s="33"/>
    </row>
    <row r="42" spans="1:10" x14ac:dyDescent="0.3">
      <c r="A42" s="1"/>
      <c r="B42" s="1"/>
      <c r="C42" s="1"/>
      <c r="D42" s="1"/>
      <c r="E42" s="11"/>
      <c r="F42" s="11"/>
      <c r="G42" s="11" t="s">
        <v>65</v>
      </c>
      <c r="H42" s="12">
        <v>0</v>
      </c>
      <c r="I42" s="12">
        <v>0</v>
      </c>
    </row>
    <row r="43" spans="1:10" x14ac:dyDescent="0.3">
      <c r="A43" s="1"/>
      <c r="B43" s="1"/>
      <c r="C43" s="1"/>
      <c r="D43" s="1"/>
      <c r="E43" s="11"/>
      <c r="F43" s="11"/>
      <c r="G43" s="11" t="s">
        <v>66</v>
      </c>
      <c r="H43" s="12">
        <v>10500</v>
      </c>
      <c r="I43" s="12">
        <v>7937.15</v>
      </c>
    </row>
    <row r="44" spans="1:10" x14ac:dyDescent="0.3">
      <c r="A44" s="1"/>
      <c r="B44" s="1"/>
      <c r="C44" s="1"/>
      <c r="D44" s="1"/>
      <c r="E44" s="31"/>
      <c r="F44" s="31" t="s">
        <v>67</v>
      </c>
      <c r="G44" s="31"/>
      <c r="H44" s="32">
        <f>ROUND(SUM(H41:H43),5)</f>
        <v>10500</v>
      </c>
      <c r="I44" s="32">
        <f>ROUND(SUM(I41:I43),5)</f>
        <v>7937.15</v>
      </c>
    </row>
    <row r="45" spans="1:10" ht="28.8" customHeight="1" x14ac:dyDescent="0.3">
      <c r="A45" s="1"/>
      <c r="B45" s="1"/>
      <c r="C45" s="1"/>
      <c r="D45" s="1"/>
      <c r="E45" s="11"/>
      <c r="F45" s="11" t="s">
        <v>68</v>
      </c>
      <c r="G45" s="11"/>
      <c r="H45" s="12">
        <v>48000</v>
      </c>
      <c r="I45" s="12">
        <v>36077.980000000003</v>
      </c>
    </row>
    <row r="46" spans="1:10" x14ac:dyDescent="0.3">
      <c r="A46" s="1"/>
      <c r="B46" s="1"/>
      <c r="C46" s="1"/>
      <c r="D46" s="1"/>
      <c r="E46" s="31" t="s">
        <v>69</v>
      </c>
      <c r="F46" s="31"/>
      <c r="G46" s="31"/>
      <c r="H46" s="32">
        <f>ROUND(SUM(H37:H40)+SUM(H44:H45),5)</f>
        <v>59826.3</v>
      </c>
      <c r="I46" s="32">
        <f>ROUND(SUM(I37:I40)+SUM(I44:I45),5)</f>
        <v>45137.760000000002</v>
      </c>
    </row>
    <row r="47" spans="1:10" ht="28.8" customHeight="1" x14ac:dyDescent="0.3">
      <c r="A47" s="1"/>
      <c r="B47" s="1"/>
      <c r="C47" s="1"/>
      <c r="D47" s="1"/>
      <c r="E47" s="11" t="s">
        <v>70</v>
      </c>
      <c r="F47" s="11"/>
      <c r="G47" s="11"/>
      <c r="H47" s="12">
        <v>200</v>
      </c>
      <c r="I47" s="12">
        <v>39</v>
      </c>
    </row>
    <row r="48" spans="1:10" x14ac:dyDescent="0.3">
      <c r="A48" s="1"/>
      <c r="B48" s="1"/>
      <c r="C48" s="1"/>
      <c r="D48" s="1"/>
      <c r="E48" s="11" t="s">
        <v>72</v>
      </c>
      <c r="F48" s="11"/>
      <c r="G48" s="11"/>
      <c r="H48" s="12">
        <v>0</v>
      </c>
      <c r="I48" s="12">
        <v>0</v>
      </c>
    </row>
    <row r="49" spans="1:9" x14ac:dyDescent="0.3">
      <c r="A49" s="1"/>
      <c r="B49" s="1"/>
      <c r="C49" s="1"/>
      <c r="D49" s="1"/>
      <c r="E49" s="11" t="s">
        <v>73</v>
      </c>
      <c r="F49" s="11"/>
      <c r="G49" s="11"/>
      <c r="H49" s="12">
        <v>500</v>
      </c>
      <c r="I49" s="12">
        <v>360.96</v>
      </c>
    </row>
    <row r="50" spans="1:9" x14ac:dyDescent="0.3">
      <c r="A50" s="1"/>
      <c r="B50" s="1"/>
      <c r="C50" s="1"/>
      <c r="D50" s="1"/>
      <c r="E50" s="11" t="s">
        <v>75</v>
      </c>
      <c r="F50" s="11"/>
      <c r="G50" s="11"/>
      <c r="H50" s="12">
        <v>0</v>
      </c>
      <c r="I50" s="12">
        <v>0</v>
      </c>
    </row>
    <row r="51" spans="1:9" x14ac:dyDescent="0.3">
      <c r="A51" s="1"/>
      <c r="B51" s="1"/>
      <c r="C51" s="1"/>
      <c r="D51" s="1"/>
      <c r="E51" s="11" t="s">
        <v>76</v>
      </c>
      <c r="F51" s="11"/>
      <c r="G51" s="11"/>
      <c r="H51" s="12">
        <v>0</v>
      </c>
      <c r="I51" s="12">
        <v>0</v>
      </c>
    </row>
    <row r="52" spans="1:9" x14ac:dyDescent="0.3">
      <c r="A52" s="1"/>
      <c r="B52" s="1"/>
      <c r="C52" s="1"/>
      <c r="D52" s="1"/>
      <c r="E52" s="11" t="s">
        <v>88</v>
      </c>
      <c r="F52" s="11"/>
      <c r="G52" s="11"/>
      <c r="H52" s="12">
        <v>800</v>
      </c>
      <c r="I52" s="12">
        <v>738.76</v>
      </c>
    </row>
    <row r="53" spans="1:9" x14ac:dyDescent="0.3">
      <c r="A53" s="1"/>
      <c r="B53" s="1"/>
      <c r="C53" s="1"/>
      <c r="D53" s="1"/>
      <c r="E53" s="11" t="s">
        <v>89</v>
      </c>
      <c r="F53" s="11"/>
      <c r="G53" s="11"/>
      <c r="H53" s="12">
        <v>600</v>
      </c>
      <c r="I53" s="12">
        <v>332.51</v>
      </c>
    </row>
    <row r="54" spans="1:9" ht="16.2" thickBot="1" x14ac:dyDescent="0.35">
      <c r="A54" s="1"/>
      <c r="B54" s="1"/>
      <c r="C54" s="1"/>
      <c r="D54" s="1"/>
      <c r="E54" s="11" t="s">
        <v>79</v>
      </c>
      <c r="F54" s="14"/>
      <c r="G54" s="14"/>
      <c r="H54" s="13">
        <v>0</v>
      </c>
      <c r="I54" s="13">
        <v>0</v>
      </c>
    </row>
    <row r="55" spans="1:9" ht="16.2" thickBot="1" x14ac:dyDescent="0.35">
      <c r="A55" s="1"/>
      <c r="B55" s="1"/>
      <c r="C55" s="1"/>
      <c r="D55" s="15" t="s">
        <v>80</v>
      </c>
      <c r="E55" s="1"/>
      <c r="F55" s="15"/>
      <c r="G55" s="15"/>
      <c r="H55" s="18">
        <f>ROUND(SUM(H19:H28)+SUM(H33:H36)+SUM(H46:H54),5)</f>
        <v>99528.639999999999</v>
      </c>
      <c r="I55" s="18">
        <f>ROUND(SUM(I19:I28)+SUM(I33:I36)+SUM(I46:I54),5)</f>
        <v>70381.06</v>
      </c>
    </row>
    <row r="56" spans="1:9" ht="28.8" customHeight="1" thickBot="1" x14ac:dyDescent="0.35">
      <c r="A56" s="1"/>
      <c r="B56" s="15" t="s">
        <v>81</v>
      </c>
      <c r="C56" s="15"/>
      <c r="D56" s="15"/>
      <c r="E56" s="15"/>
      <c r="F56" s="15"/>
      <c r="G56" s="15"/>
      <c r="H56" s="18">
        <f>ROUND(H3+H18-H55,5)</f>
        <v>-15823.74</v>
      </c>
      <c r="I56" s="18">
        <f>ROUND(I3+I18-I55,5)</f>
        <v>-20000.150000000001</v>
      </c>
    </row>
  </sheetData>
  <pageMargins left="0.7" right="0.7" top="0.75" bottom="0.75" header="0.1" footer="0.3"/>
  <pageSetup orientation="portrait" horizontalDpi="4294967295" verticalDpi="4294967295" r:id="rId1"/>
  <headerFooter>
    <oddHeader>&amp;L&amp;"Arial,Bold"&amp;8 12:02 PM
&amp;"Arial,Bold"&amp;8 04/18/16
&amp;"Arial,Bold"&amp;8 Cash Basis&amp;C&amp;"Arial,Bold"&amp;12 City of Thorne Bay 2014
&amp;"Arial,Bold"&amp;14 Profit &amp;&amp; Loss Budget vs. Actual
&amp;"Arial,Bold"&amp;10 July 2015 through March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638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548640</xdr:colOff>
                <xdr:row>1</xdr:row>
                <xdr:rowOff>22860</xdr:rowOff>
              </to>
            </anchor>
          </controlPr>
        </control>
      </mc:Choice>
      <mc:Fallback>
        <control shapeId="16385" r:id="rId4" name="FILTER"/>
      </mc:Fallback>
    </mc:AlternateContent>
    <mc:AlternateContent xmlns:mc="http://schemas.openxmlformats.org/markup-compatibility/2006">
      <mc:Choice Requires="x14">
        <control shapeId="1638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548640</xdr:colOff>
                <xdr:row>1</xdr:row>
                <xdr:rowOff>22860</xdr:rowOff>
              </to>
            </anchor>
          </controlPr>
        </control>
      </mc:Choice>
      <mc:Fallback>
        <control shapeId="16386" r:id="rId6" name="HEADER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K27"/>
  <sheetViews>
    <sheetView workbookViewId="0">
      <pane xSplit="6" ySplit="2" topLeftCell="G15" activePane="bottomRight" state="frozenSplit"/>
      <selection pane="topRight" activeCell="G1" sqref="G1"/>
      <selection pane="bottomLeft" activeCell="A3" sqref="A3"/>
      <selection pane="bottomRight" activeCell="I16" sqref="I16"/>
    </sheetView>
  </sheetViews>
  <sheetFormatPr defaultRowHeight="15.6" x14ac:dyDescent="0.3"/>
  <cols>
    <col min="1" max="5" width="0.6640625" style="9" customWidth="1"/>
    <col min="6" max="6" width="29.21875" style="9" customWidth="1"/>
    <col min="7" max="8" width="16.5546875" style="10" customWidth="1"/>
    <col min="9" max="16384" width="8.88671875" style="4"/>
  </cols>
  <sheetData>
    <row r="1" spans="1:11" ht="16.2" thickBot="1" x14ac:dyDescent="0.35">
      <c r="A1" s="1"/>
      <c r="B1" s="1"/>
      <c r="C1" s="1"/>
      <c r="D1" s="1"/>
      <c r="E1" s="1"/>
      <c r="F1" s="1"/>
      <c r="G1" s="3"/>
      <c r="H1" s="2" t="s">
        <v>108</v>
      </c>
    </row>
    <row r="2" spans="1:11" s="7" customFormat="1" ht="16.8" thickTop="1" thickBot="1" x14ac:dyDescent="0.35">
      <c r="A2" s="5"/>
      <c r="B2" s="5"/>
      <c r="C2" s="5"/>
      <c r="D2" s="5"/>
      <c r="E2" s="5"/>
      <c r="F2" s="5"/>
      <c r="G2" s="6" t="s">
        <v>1</v>
      </c>
      <c r="H2" s="6" t="s">
        <v>82</v>
      </c>
    </row>
    <row r="3" spans="1:11" ht="16.2" thickTop="1" x14ac:dyDescent="0.3">
      <c r="A3" s="1"/>
      <c r="B3" s="1" t="s">
        <v>2</v>
      </c>
      <c r="C3" s="1"/>
      <c r="D3" s="1"/>
      <c r="E3" s="1"/>
      <c r="F3" s="1"/>
      <c r="G3" s="8"/>
      <c r="H3" s="8"/>
    </row>
    <row r="4" spans="1:11" x14ac:dyDescent="0.3">
      <c r="A4" s="1"/>
      <c r="B4" s="1"/>
      <c r="C4" s="1"/>
      <c r="D4" s="1" t="s">
        <v>3</v>
      </c>
      <c r="E4" s="1"/>
      <c r="F4" s="1"/>
      <c r="G4" s="8"/>
      <c r="H4" s="8"/>
    </row>
    <row r="5" spans="1:11" x14ac:dyDescent="0.3">
      <c r="A5" s="1"/>
      <c r="B5" s="1"/>
      <c r="C5" s="1"/>
      <c r="D5" s="1"/>
      <c r="E5" s="11" t="s">
        <v>18</v>
      </c>
      <c r="F5" s="11"/>
      <c r="G5" s="12"/>
      <c r="H5" s="12">
        <v>20</v>
      </c>
    </row>
    <row r="6" spans="1:11" x14ac:dyDescent="0.3">
      <c r="A6" s="1"/>
      <c r="B6" s="1"/>
      <c r="C6" s="1"/>
      <c r="D6" s="1"/>
      <c r="E6" s="11" t="s">
        <v>23</v>
      </c>
      <c r="F6" s="11"/>
      <c r="G6" s="12">
        <v>50</v>
      </c>
      <c r="H6" s="12">
        <v>50</v>
      </c>
    </row>
    <row r="7" spans="1:11" x14ac:dyDescent="0.3">
      <c r="A7" s="1"/>
      <c r="B7" s="1"/>
      <c r="C7" s="1"/>
      <c r="D7" s="1"/>
      <c r="E7" s="11" t="s">
        <v>109</v>
      </c>
      <c r="F7" s="11"/>
      <c r="G7" s="12">
        <v>25000</v>
      </c>
      <c r="H7" s="12">
        <v>23262.03</v>
      </c>
    </row>
    <row r="8" spans="1:11" ht="16.2" thickBot="1" x14ac:dyDescent="0.35">
      <c r="A8" s="1"/>
      <c r="B8" s="1"/>
      <c r="C8" s="1"/>
      <c r="D8" s="1"/>
      <c r="E8" s="11" t="s">
        <v>26</v>
      </c>
      <c r="F8" s="14"/>
      <c r="G8" s="13">
        <v>1500</v>
      </c>
      <c r="H8" s="13">
        <v>1332.02</v>
      </c>
    </row>
    <row r="9" spans="1:11" ht="16.2" thickBot="1" x14ac:dyDescent="0.35">
      <c r="A9" s="1"/>
      <c r="B9" s="1"/>
      <c r="C9" s="1"/>
      <c r="D9" s="15" t="s">
        <v>28</v>
      </c>
      <c r="E9" s="1"/>
      <c r="F9" s="15"/>
      <c r="G9" s="18">
        <f>ROUND(SUM(G4:G8),5)</f>
        <v>26550</v>
      </c>
      <c r="H9" s="18">
        <f>ROUND(SUM(H4:H8),5)</f>
        <v>24664.05</v>
      </c>
    </row>
    <row r="10" spans="1:11" ht="28.8" customHeight="1" thickBot="1" x14ac:dyDescent="0.35">
      <c r="A10" s="1"/>
      <c r="B10" s="1"/>
      <c r="C10" s="15" t="s">
        <v>86</v>
      </c>
      <c r="D10" s="1"/>
      <c r="E10" s="1"/>
      <c r="F10" s="15"/>
      <c r="G10" s="18">
        <f>G9</f>
        <v>26550</v>
      </c>
      <c r="H10" s="18">
        <f>H9</f>
        <v>24664.05</v>
      </c>
      <c r="K10" s="34"/>
    </row>
    <row r="11" spans="1:11" ht="28.8" customHeight="1" x14ac:dyDescent="0.3">
      <c r="A11" s="1"/>
      <c r="B11" s="1"/>
      <c r="C11" s="1"/>
      <c r="D11" s="1" t="s">
        <v>29</v>
      </c>
      <c r="E11" s="1"/>
      <c r="F11" s="1"/>
      <c r="G11" s="8"/>
      <c r="H11" s="8"/>
    </row>
    <row r="12" spans="1:11" x14ac:dyDescent="0.3">
      <c r="A12" s="1"/>
      <c r="B12" s="1"/>
      <c r="C12" s="1"/>
      <c r="D12" s="1"/>
      <c r="E12" s="11" t="s">
        <v>32</v>
      </c>
      <c r="F12" s="11"/>
      <c r="G12" s="12">
        <v>2000</v>
      </c>
      <c r="H12" s="12">
        <v>0</v>
      </c>
    </row>
    <row r="13" spans="1:11" x14ac:dyDescent="0.3">
      <c r="A13" s="1"/>
      <c r="B13" s="1"/>
      <c r="C13" s="1"/>
      <c r="D13" s="1"/>
      <c r="E13" s="11" t="s">
        <v>35</v>
      </c>
      <c r="F13" s="11"/>
      <c r="G13" s="12">
        <v>0</v>
      </c>
      <c r="H13" s="12">
        <v>0</v>
      </c>
    </row>
    <row r="14" spans="1:11" x14ac:dyDescent="0.3">
      <c r="A14" s="1"/>
      <c r="B14" s="1"/>
      <c r="C14" s="1"/>
      <c r="D14" s="1"/>
      <c r="E14" s="11" t="s">
        <v>39</v>
      </c>
      <c r="F14" s="11"/>
      <c r="G14" s="12">
        <v>25</v>
      </c>
      <c r="H14" s="12">
        <v>10</v>
      </c>
    </row>
    <row r="15" spans="1:11" x14ac:dyDescent="0.3">
      <c r="A15" s="1"/>
      <c r="B15" s="1"/>
      <c r="C15" s="1"/>
      <c r="D15" s="1"/>
      <c r="E15" s="11" t="s">
        <v>41</v>
      </c>
      <c r="F15" s="11"/>
      <c r="G15" s="12">
        <v>800</v>
      </c>
      <c r="H15" s="12">
        <v>770.66</v>
      </c>
    </row>
    <row r="16" spans="1:11" x14ac:dyDescent="0.3">
      <c r="A16" s="1"/>
      <c r="B16" s="1"/>
      <c r="C16" s="1"/>
      <c r="D16" s="1"/>
      <c r="E16" s="11" t="s">
        <v>42</v>
      </c>
      <c r="F16" s="11"/>
      <c r="G16" s="12">
        <v>150</v>
      </c>
      <c r="H16" s="12">
        <v>75</v>
      </c>
    </row>
    <row r="17" spans="1:8" x14ac:dyDescent="0.3">
      <c r="A17" s="1"/>
      <c r="B17" s="1"/>
      <c r="C17" s="1"/>
      <c r="D17" s="1"/>
      <c r="E17" s="11" t="s">
        <v>43</v>
      </c>
      <c r="F17" s="11"/>
      <c r="G17" s="12">
        <v>0</v>
      </c>
      <c r="H17" s="12">
        <v>0</v>
      </c>
    </row>
    <row r="18" spans="1:8" x14ac:dyDescent="0.3">
      <c r="A18" s="1"/>
      <c r="B18" s="1"/>
      <c r="C18" s="1"/>
      <c r="D18" s="1"/>
      <c r="E18" s="11" t="s">
        <v>47</v>
      </c>
      <c r="F18" s="11"/>
      <c r="G18" s="12"/>
      <c r="H18" s="12"/>
    </row>
    <row r="19" spans="1:8" x14ac:dyDescent="0.3">
      <c r="A19" s="1"/>
      <c r="B19" s="1"/>
      <c r="C19" s="1"/>
      <c r="D19" s="1"/>
      <c r="E19" s="11"/>
      <c r="F19" s="11" t="s">
        <v>48</v>
      </c>
      <c r="G19" s="12">
        <v>150</v>
      </c>
      <c r="H19" s="12">
        <v>150</v>
      </c>
    </row>
    <row r="20" spans="1:8" x14ac:dyDescent="0.3">
      <c r="A20" s="1"/>
      <c r="B20" s="1"/>
      <c r="C20" s="1"/>
      <c r="D20" s="1"/>
      <c r="E20" s="11" t="s">
        <v>52</v>
      </c>
      <c r="F20" s="11"/>
      <c r="G20" s="12">
        <f>ROUND(SUM(G18:G19),5)</f>
        <v>150</v>
      </c>
      <c r="H20" s="12">
        <f>ROUND(SUM(H18:H19),5)</f>
        <v>150</v>
      </c>
    </row>
    <row r="21" spans="1:8" ht="16.8" customHeight="1" x14ac:dyDescent="0.3">
      <c r="A21" s="1"/>
      <c r="B21" s="1"/>
      <c r="C21" s="1"/>
      <c r="D21" s="1"/>
      <c r="E21" s="11" t="s">
        <v>54</v>
      </c>
      <c r="F21" s="11"/>
      <c r="G21" s="12">
        <v>0</v>
      </c>
      <c r="H21" s="12">
        <v>0</v>
      </c>
    </row>
    <row r="22" spans="1:8" x14ac:dyDescent="0.3">
      <c r="A22" s="1"/>
      <c r="B22" s="1"/>
      <c r="C22" s="1"/>
      <c r="D22" s="1"/>
      <c r="E22" s="11" t="s">
        <v>56</v>
      </c>
      <c r="F22" s="11"/>
      <c r="G22" s="12">
        <v>300</v>
      </c>
      <c r="H22" s="12">
        <v>11.89</v>
      </c>
    </row>
    <row r="23" spans="1:8" x14ac:dyDescent="0.3">
      <c r="A23" s="1"/>
      <c r="B23" s="1"/>
      <c r="C23" s="1"/>
      <c r="D23" s="1"/>
      <c r="E23" s="11" t="s">
        <v>57</v>
      </c>
      <c r="F23" s="11"/>
      <c r="G23" s="12"/>
      <c r="H23" s="12">
        <v>96</v>
      </c>
    </row>
    <row r="24" spans="1:8" x14ac:dyDescent="0.3">
      <c r="A24" s="1"/>
      <c r="B24" s="1"/>
      <c r="C24" s="1"/>
      <c r="D24" s="1"/>
      <c r="E24" s="11" t="s">
        <v>70</v>
      </c>
      <c r="F24" s="11"/>
      <c r="G24" s="12">
        <v>75</v>
      </c>
      <c r="H24" s="12">
        <v>0</v>
      </c>
    </row>
    <row r="25" spans="1:8" ht="16.2" thickBot="1" x14ac:dyDescent="0.35">
      <c r="A25" s="1"/>
      <c r="B25" s="1"/>
      <c r="C25" s="1"/>
      <c r="D25" s="1"/>
      <c r="E25" s="11" t="s">
        <v>72</v>
      </c>
      <c r="F25" s="14"/>
      <c r="G25" s="13">
        <v>50</v>
      </c>
      <c r="H25" s="13">
        <v>0</v>
      </c>
    </row>
    <row r="26" spans="1:8" ht="16.2" thickBot="1" x14ac:dyDescent="0.35">
      <c r="A26" s="1"/>
      <c r="B26" s="1"/>
      <c r="C26" s="1"/>
      <c r="D26" s="15" t="s">
        <v>80</v>
      </c>
      <c r="E26" s="1"/>
      <c r="F26" s="15"/>
      <c r="G26" s="18">
        <f>ROUND(SUM(G11:G17)+SUM(G20:G25),5)</f>
        <v>3550</v>
      </c>
      <c r="H26" s="18">
        <f>ROUND(SUM(H11:H17)+SUM(H20:H25),5)</f>
        <v>1113.55</v>
      </c>
    </row>
    <row r="27" spans="1:8" ht="28.8" customHeight="1" thickBot="1" x14ac:dyDescent="0.35">
      <c r="A27" s="1"/>
      <c r="B27" s="15" t="s">
        <v>81</v>
      </c>
      <c r="C27" s="1"/>
      <c r="D27" s="15"/>
      <c r="E27" s="1"/>
      <c r="F27" s="15"/>
      <c r="G27" s="18">
        <f>ROUND(G3+G10-G26,5)</f>
        <v>23000</v>
      </c>
      <c r="H27" s="18">
        <f>ROUND(H3+H10-H26,5)</f>
        <v>23550.5</v>
      </c>
    </row>
  </sheetData>
  <pageMargins left="0.7" right="0.7" top="0.75" bottom="0.75" header="0.1" footer="0.3"/>
  <pageSetup orientation="portrait" horizontalDpi="4294967295" verticalDpi="4294967295" r:id="rId1"/>
  <headerFooter>
    <oddHeader>&amp;L&amp;"Arial,Bold"&amp;8 12:48 PM
&amp;"Arial,Bold"&amp;8 04/18/16
&amp;"Arial,Bold"&amp;8 Cash Basis&amp;C&amp;"Arial,Bold"&amp;12 City of Thorne Bay 2014
&amp;"Arial,Bold"&amp;14 Profit &amp;&amp; Loss Budget vs. Actual
&amp;"Arial,Bold"&amp;10 July 2015 through March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33793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685800</xdr:colOff>
                <xdr:row>1</xdr:row>
                <xdr:rowOff>22860</xdr:rowOff>
              </to>
            </anchor>
          </controlPr>
        </control>
      </mc:Choice>
      <mc:Fallback>
        <control shapeId="33793" r:id="rId4" name="FILTER"/>
      </mc:Fallback>
    </mc:AlternateContent>
    <mc:AlternateContent xmlns:mc="http://schemas.openxmlformats.org/markup-compatibility/2006">
      <mc:Choice Requires="x14">
        <control shapeId="33794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685800</xdr:colOff>
                <xdr:row>1</xdr:row>
                <xdr:rowOff>22860</xdr:rowOff>
              </to>
            </anchor>
          </controlPr>
        </control>
      </mc:Choice>
      <mc:Fallback>
        <control shapeId="33794" r:id="rId6" name="HEADER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I49"/>
  <sheetViews>
    <sheetView workbookViewId="0">
      <pane xSplit="7" ySplit="2" topLeftCell="H36" activePane="bottomRight" state="frozenSplit"/>
      <selection pane="topRight" activeCell="H1" sqref="H1"/>
      <selection pane="bottomLeft" activeCell="A3" sqref="A3"/>
      <selection pane="bottomRight" activeCell="J56" sqref="J56"/>
    </sheetView>
  </sheetViews>
  <sheetFormatPr defaultRowHeight="15.6" x14ac:dyDescent="0.3"/>
  <cols>
    <col min="1" max="6" width="0.44140625" style="9" customWidth="1"/>
    <col min="7" max="7" width="34.33203125" style="9" customWidth="1"/>
    <col min="8" max="9" width="21.77734375" style="10" customWidth="1"/>
    <col min="10" max="16384" width="8.88671875" style="4"/>
  </cols>
  <sheetData>
    <row r="1" spans="1:9" ht="16.2" thickBot="1" x14ac:dyDescent="0.35">
      <c r="A1" s="1"/>
      <c r="B1" s="1"/>
      <c r="C1" s="1"/>
      <c r="D1" s="1"/>
      <c r="E1" s="1"/>
      <c r="F1" s="1"/>
      <c r="G1" s="1"/>
      <c r="H1" s="3"/>
      <c r="I1" s="2" t="s">
        <v>116</v>
      </c>
    </row>
    <row r="2" spans="1:9" s="7" customFormat="1" ht="16.8" thickTop="1" thickBot="1" x14ac:dyDescent="0.35">
      <c r="A2" s="5"/>
      <c r="B2" s="5"/>
      <c r="C2" s="5"/>
      <c r="D2" s="5"/>
      <c r="E2" s="5"/>
      <c r="F2" s="5"/>
      <c r="G2" s="5"/>
      <c r="H2" s="6" t="s">
        <v>1</v>
      </c>
      <c r="I2" s="6" t="s">
        <v>82</v>
      </c>
    </row>
    <row r="3" spans="1:9" ht="16.2" thickTop="1" x14ac:dyDescent="0.3">
      <c r="A3" s="1"/>
      <c r="B3" s="1" t="s">
        <v>2</v>
      </c>
      <c r="C3" s="1"/>
      <c r="D3" s="1"/>
      <c r="E3" s="1"/>
      <c r="F3" s="1"/>
      <c r="G3" s="1"/>
      <c r="H3" s="8"/>
      <c r="I3" s="8"/>
    </row>
    <row r="4" spans="1:9" x14ac:dyDescent="0.3">
      <c r="A4" s="1"/>
      <c r="B4" s="1"/>
      <c r="C4" s="1"/>
      <c r="D4" s="1" t="s">
        <v>3</v>
      </c>
      <c r="E4" s="1"/>
      <c r="F4" s="1"/>
      <c r="G4" s="1"/>
      <c r="H4" s="8"/>
      <c r="I4" s="8"/>
    </row>
    <row r="5" spans="1:9" x14ac:dyDescent="0.3">
      <c r="A5" s="1"/>
      <c r="B5" s="1"/>
      <c r="C5" s="1"/>
      <c r="D5" s="1"/>
      <c r="E5" s="11" t="s">
        <v>117</v>
      </c>
      <c r="F5" s="11"/>
      <c r="G5" s="11"/>
      <c r="H5" s="12"/>
      <c r="I5" s="12">
        <v>53000</v>
      </c>
    </row>
    <row r="6" spans="1:9" x14ac:dyDescent="0.3">
      <c r="A6" s="1"/>
      <c r="B6" s="1"/>
      <c r="C6" s="1"/>
      <c r="D6" s="1"/>
      <c r="E6" s="11" t="s">
        <v>9</v>
      </c>
      <c r="F6" s="11"/>
      <c r="G6" s="11"/>
      <c r="H6" s="12">
        <v>300</v>
      </c>
      <c r="I6" s="12">
        <v>279</v>
      </c>
    </row>
    <row r="7" spans="1:9" ht="16.2" thickBot="1" x14ac:dyDescent="0.35">
      <c r="A7" s="1"/>
      <c r="B7" s="1"/>
      <c r="C7" s="1"/>
      <c r="D7" s="1"/>
      <c r="E7" s="14" t="s">
        <v>26</v>
      </c>
      <c r="F7" s="14"/>
      <c r="G7" s="14"/>
      <c r="H7" s="13">
        <v>65000</v>
      </c>
      <c r="I7" s="13">
        <v>17.34</v>
      </c>
    </row>
    <row r="8" spans="1:9" ht="16.2" thickBot="1" x14ac:dyDescent="0.35">
      <c r="A8" s="1"/>
      <c r="B8" s="1"/>
      <c r="C8" s="1"/>
      <c r="D8" s="15" t="s">
        <v>28</v>
      </c>
      <c r="E8" s="15"/>
      <c r="F8" s="15"/>
      <c r="G8" s="15"/>
      <c r="H8" s="18">
        <f>ROUND(SUM(H4:H7),5)</f>
        <v>65300</v>
      </c>
      <c r="I8" s="18">
        <f>ROUND(SUM(I4:I7),5)</f>
        <v>53296.34</v>
      </c>
    </row>
    <row r="9" spans="1:9" ht="28.8" customHeight="1" thickBot="1" x14ac:dyDescent="0.35">
      <c r="A9" s="1"/>
      <c r="B9" s="1"/>
      <c r="C9" s="1" t="s">
        <v>86</v>
      </c>
      <c r="D9" s="15"/>
      <c r="E9" s="15"/>
      <c r="F9" s="1"/>
      <c r="G9" s="15"/>
      <c r="H9" s="18">
        <f>H8</f>
        <v>65300</v>
      </c>
      <c r="I9" s="18">
        <f>I8</f>
        <v>53296.34</v>
      </c>
    </row>
    <row r="10" spans="1:9" ht="28.8" customHeight="1" x14ac:dyDescent="0.3">
      <c r="A10" s="1"/>
      <c r="B10" s="1"/>
      <c r="C10" s="1"/>
      <c r="D10" s="1" t="s">
        <v>29</v>
      </c>
      <c r="E10" s="1"/>
      <c r="F10" s="1"/>
      <c r="G10" s="1"/>
      <c r="H10" s="8"/>
      <c r="I10" s="8"/>
    </row>
    <row r="11" spans="1:9" x14ac:dyDescent="0.3">
      <c r="A11" s="1"/>
      <c r="B11" s="1"/>
      <c r="C11" s="1"/>
      <c r="D11" s="1"/>
      <c r="E11" s="11" t="s">
        <v>32</v>
      </c>
      <c r="F11" s="11"/>
      <c r="G11" s="11"/>
      <c r="H11" s="12">
        <v>500</v>
      </c>
      <c r="I11" s="12">
        <v>0</v>
      </c>
    </row>
    <row r="12" spans="1:9" x14ac:dyDescent="0.3">
      <c r="A12" s="1"/>
      <c r="B12" s="1"/>
      <c r="C12" s="1"/>
      <c r="D12" s="1"/>
      <c r="E12" s="11" t="s">
        <v>35</v>
      </c>
      <c r="F12" s="11"/>
      <c r="G12" s="11"/>
      <c r="H12" s="12">
        <v>25000</v>
      </c>
      <c r="I12" s="12">
        <v>22739.67</v>
      </c>
    </row>
    <row r="13" spans="1:9" x14ac:dyDescent="0.3">
      <c r="A13" s="1"/>
      <c r="B13" s="1"/>
      <c r="C13" s="1"/>
      <c r="D13" s="1"/>
      <c r="E13" s="11" t="s">
        <v>37</v>
      </c>
      <c r="F13" s="11"/>
      <c r="G13" s="11"/>
      <c r="H13" s="12">
        <v>0</v>
      </c>
      <c r="I13" s="12">
        <v>0</v>
      </c>
    </row>
    <row r="14" spans="1:9" x14ac:dyDescent="0.3">
      <c r="A14" s="1"/>
      <c r="B14" s="1"/>
      <c r="C14" s="1"/>
      <c r="D14" s="1"/>
      <c r="E14" s="11" t="s">
        <v>39</v>
      </c>
      <c r="F14" s="11"/>
      <c r="G14" s="11"/>
      <c r="H14" s="12">
        <v>100</v>
      </c>
      <c r="I14" s="12">
        <v>45</v>
      </c>
    </row>
    <row r="15" spans="1:9" x14ac:dyDescent="0.3">
      <c r="A15" s="1"/>
      <c r="B15" s="1"/>
      <c r="C15" s="1"/>
      <c r="D15" s="1"/>
      <c r="E15" s="11" t="s">
        <v>41</v>
      </c>
      <c r="F15" s="11"/>
      <c r="G15" s="11"/>
      <c r="H15" s="12">
        <v>5500</v>
      </c>
      <c r="I15" s="12">
        <v>3728.42</v>
      </c>
    </row>
    <row r="16" spans="1:9" x14ac:dyDescent="0.3">
      <c r="A16" s="1"/>
      <c r="B16" s="1"/>
      <c r="C16" s="1"/>
      <c r="D16" s="1"/>
      <c r="E16" s="11" t="s">
        <v>42</v>
      </c>
      <c r="F16" s="11"/>
      <c r="G16" s="11"/>
      <c r="H16" s="12">
        <v>7000</v>
      </c>
      <c r="I16" s="12">
        <v>1225.27</v>
      </c>
    </row>
    <row r="17" spans="1:9" x14ac:dyDescent="0.3">
      <c r="A17" s="1"/>
      <c r="B17" s="1"/>
      <c r="C17" s="1"/>
      <c r="D17" s="1"/>
      <c r="E17" s="11" t="s">
        <v>43</v>
      </c>
      <c r="F17" s="11"/>
      <c r="G17" s="11"/>
      <c r="H17" s="12">
        <v>7000</v>
      </c>
      <c r="I17" s="12">
        <v>1073.93</v>
      </c>
    </row>
    <row r="18" spans="1:9" x14ac:dyDescent="0.3">
      <c r="A18" s="1"/>
      <c r="B18" s="1"/>
      <c r="C18" s="1"/>
      <c r="D18" s="1"/>
      <c r="E18" s="11" t="s">
        <v>106</v>
      </c>
      <c r="F18" s="11"/>
      <c r="G18" s="11"/>
      <c r="H18" s="12">
        <v>500</v>
      </c>
      <c r="I18" s="12">
        <v>0</v>
      </c>
    </row>
    <row r="19" spans="1:9" x14ac:dyDescent="0.3">
      <c r="A19" s="1"/>
      <c r="B19" s="1"/>
      <c r="C19" s="1"/>
      <c r="D19" s="1"/>
      <c r="E19" s="11" t="s">
        <v>44</v>
      </c>
      <c r="F19" s="11"/>
      <c r="G19" s="11"/>
      <c r="H19" s="12">
        <v>29000</v>
      </c>
      <c r="I19" s="12">
        <v>21847.95</v>
      </c>
    </row>
    <row r="20" spans="1:9" x14ac:dyDescent="0.3">
      <c r="A20" s="1"/>
      <c r="B20" s="1"/>
      <c r="C20" s="1"/>
      <c r="D20" s="1"/>
      <c r="E20" s="11" t="s">
        <v>46</v>
      </c>
      <c r="F20" s="11"/>
      <c r="G20" s="11"/>
      <c r="H20" s="12">
        <v>2000</v>
      </c>
      <c r="I20" s="12">
        <v>1257.5</v>
      </c>
    </row>
    <row r="21" spans="1:9" x14ac:dyDescent="0.3">
      <c r="A21" s="1"/>
      <c r="B21" s="1"/>
      <c r="C21" s="1"/>
      <c r="D21" s="1"/>
      <c r="E21" s="11" t="s">
        <v>47</v>
      </c>
      <c r="F21" s="11"/>
      <c r="G21" s="11"/>
      <c r="H21" s="12"/>
      <c r="I21" s="12"/>
    </row>
    <row r="22" spans="1:9" x14ac:dyDescent="0.3">
      <c r="A22" s="1"/>
      <c r="B22" s="1"/>
      <c r="C22" s="1"/>
      <c r="D22" s="1"/>
      <c r="E22" s="11"/>
      <c r="F22" s="11" t="s">
        <v>48</v>
      </c>
      <c r="G22" s="11"/>
      <c r="H22" s="12">
        <v>4097.3500000000004</v>
      </c>
      <c r="I22" s="12">
        <v>4097.3500000000004</v>
      </c>
    </row>
    <row r="23" spans="1:9" x14ac:dyDescent="0.3">
      <c r="A23" s="1"/>
      <c r="B23" s="1"/>
      <c r="C23" s="1"/>
      <c r="D23" s="1"/>
      <c r="E23" s="11"/>
      <c r="F23" s="11" t="s">
        <v>49</v>
      </c>
      <c r="G23" s="11"/>
      <c r="H23" s="12"/>
      <c r="I23" s="12">
        <v>241.36</v>
      </c>
    </row>
    <row r="24" spans="1:9" x14ac:dyDescent="0.3">
      <c r="A24" s="1"/>
      <c r="B24" s="1"/>
      <c r="C24" s="1"/>
      <c r="D24" s="1"/>
      <c r="E24" s="11"/>
      <c r="F24" s="11" t="s">
        <v>50</v>
      </c>
      <c r="G24" s="11"/>
      <c r="H24" s="12">
        <v>10907.48</v>
      </c>
      <c r="I24" s="12">
        <v>10907.48</v>
      </c>
    </row>
    <row r="25" spans="1:9" x14ac:dyDescent="0.3">
      <c r="A25" s="1"/>
      <c r="B25" s="1"/>
      <c r="C25" s="1"/>
      <c r="D25" s="1"/>
      <c r="E25" s="11" t="s">
        <v>52</v>
      </c>
      <c r="F25" s="11"/>
      <c r="G25" s="11"/>
      <c r="H25" s="12">
        <f>ROUND(SUM(H21:H24),5)</f>
        <v>15004.83</v>
      </c>
      <c r="I25" s="12">
        <f>ROUND(SUM(I21:I24),5)</f>
        <v>15246.19</v>
      </c>
    </row>
    <row r="26" spans="1:9" ht="28.8" customHeight="1" x14ac:dyDescent="0.3">
      <c r="A26" s="1"/>
      <c r="B26" s="1"/>
      <c r="C26" s="1"/>
      <c r="D26" s="1"/>
      <c r="E26" s="11" t="s">
        <v>56</v>
      </c>
      <c r="F26" s="11"/>
      <c r="G26" s="11"/>
      <c r="H26" s="12">
        <v>10000</v>
      </c>
      <c r="I26" s="12">
        <v>6465.75</v>
      </c>
    </row>
    <row r="27" spans="1:9" x14ac:dyDescent="0.3">
      <c r="A27" s="1"/>
      <c r="B27" s="1"/>
      <c r="C27" s="1"/>
      <c r="D27" s="1"/>
      <c r="E27" s="11" t="s">
        <v>57</v>
      </c>
      <c r="F27" s="11"/>
      <c r="G27" s="11"/>
      <c r="H27" s="12">
        <v>200</v>
      </c>
      <c r="I27" s="12">
        <v>0</v>
      </c>
    </row>
    <row r="28" spans="1:9" x14ac:dyDescent="0.3">
      <c r="A28" s="1"/>
      <c r="B28" s="1"/>
      <c r="C28" s="1"/>
      <c r="D28" s="1"/>
      <c r="E28" s="11" t="s">
        <v>58</v>
      </c>
      <c r="F28" s="11"/>
      <c r="G28" s="11"/>
      <c r="H28" s="12"/>
      <c r="I28" s="12"/>
    </row>
    <row r="29" spans="1:9" x14ac:dyDescent="0.3">
      <c r="A29" s="1"/>
      <c r="B29" s="1"/>
      <c r="C29" s="1"/>
      <c r="D29" s="1"/>
      <c r="E29" s="11"/>
      <c r="F29" s="11" t="s">
        <v>59</v>
      </c>
      <c r="G29" s="11"/>
      <c r="H29" s="12"/>
      <c r="I29" s="12">
        <v>200</v>
      </c>
    </row>
    <row r="30" spans="1:9" x14ac:dyDescent="0.3">
      <c r="A30" s="1"/>
      <c r="B30" s="1"/>
      <c r="C30" s="1"/>
      <c r="D30" s="1"/>
      <c r="E30" s="11"/>
      <c r="F30" s="11" t="s">
        <v>60</v>
      </c>
      <c r="G30" s="11"/>
      <c r="H30" s="12">
        <v>0</v>
      </c>
      <c r="I30" s="12">
        <v>0</v>
      </c>
    </row>
    <row r="31" spans="1:9" x14ac:dyDescent="0.3">
      <c r="A31" s="1"/>
      <c r="B31" s="1"/>
      <c r="C31" s="1"/>
      <c r="D31" s="1"/>
      <c r="E31" s="11"/>
      <c r="F31" s="11" t="s">
        <v>61</v>
      </c>
      <c r="G31" s="11"/>
      <c r="H31" s="12">
        <v>0</v>
      </c>
      <c r="I31" s="12">
        <v>0</v>
      </c>
    </row>
    <row r="32" spans="1:9" x14ac:dyDescent="0.3">
      <c r="A32" s="1"/>
      <c r="B32" s="1"/>
      <c r="C32" s="1"/>
      <c r="D32" s="1"/>
      <c r="E32" s="11"/>
      <c r="F32" s="11" t="s">
        <v>62</v>
      </c>
      <c r="G32" s="11"/>
      <c r="H32" s="12">
        <v>3000</v>
      </c>
      <c r="I32" s="12">
        <v>2110.92</v>
      </c>
    </row>
    <row r="33" spans="1:9" x14ac:dyDescent="0.3">
      <c r="A33" s="1"/>
      <c r="B33" s="1"/>
      <c r="C33" s="1"/>
      <c r="D33" s="1"/>
      <c r="E33" s="11"/>
      <c r="F33" s="11" t="s">
        <v>63</v>
      </c>
      <c r="G33" s="11"/>
      <c r="H33" s="12"/>
      <c r="I33" s="12"/>
    </row>
    <row r="34" spans="1:9" x14ac:dyDescent="0.3">
      <c r="A34" s="1"/>
      <c r="B34" s="1"/>
      <c r="C34" s="1"/>
      <c r="D34" s="1"/>
      <c r="E34" s="11"/>
      <c r="F34" s="11"/>
      <c r="G34" s="11" t="s">
        <v>64</v>
      </c>
      <c r="H34" s="12">
        <v>0</v>
      </c>
      <c r="I34" s="12">
        <v>0</v>
      </c>
    </row>
    <row r="35" spans="1:9" x14ac:dyDescent="0.3">
      <c r="A35" s="1"/>
      <c r="B35" s="1"/>
      <c r="C35" s="1"/>
      <c r="D35" s="1"/>
      <c r="E35" s="11"/>
      <c r="F35" s="11"/>
      <c r="G35" s="11" t="s">
        <v>65</v>
      </c>
      <c r="H35" s="12">
        <v>0</v>
      </c>
      <c r="I35" s="12">
        <v>0</v>
      </c>
    </row>
    <row r="36" spans="1:9" x14ac:dyDescent="0.3">
      <c r="A36" s="1"/>
      <c r="B36" s="1"/>
      <c r="C36" s="1"/>
      <c r="D36" s="1"/>
      <c r="E36" s="11"/>
      <c r="F36" s="11"/>
      <c r="G36" s="11" t="s">
        <v>66</v>
      </c>
      <c r="H36" s="12">
        <v>20000</v>
      </c>
      <c r="I36" s="12">
        <v>15118.11</v>
      </c>
    </row>
    <row r="37" spans="1:9" x14ac:dyDescent="0.3">
      <c r="A37" s="1"/>
      <c r="B37" s="1"/>
      <c r="C37" s="1"/>
      <c r="D37" s="1"/>
      <c r="E37" s="11"/>
      <c r="F37" s="11" t="s">
        <v>67</v>
      </c>
      <c r="G37" s="11"/>
      <c r="H37" s="12">
        <f>ROUND(SUM(H33:H36),5)</f>
        <v>20000</v>
      </c>
      <c r="I37" s="12">
        <f>ROUND(SUM(I33:I36),5)</f>
        <v>15118.11</v>
      </c>
    </row>
    <row r="38" spans="1:9" ht="28.8" customHeight="1" x14ac:dyDescent="0.3">
      <c r="A38" s="1"/>
      <c r="B38" s="1"/>
      <c r="C38" s="1"/>
      <c r="D38" s="1"/>
      <c r="E38" s="11"/>
      <c r="F38" s="11" t="s">
        <v>68</v>
      </c>
      <c r="G38" s="11"/>
      <c r="H38" s="12">
        <v>90600</v>
      </c>
      <c r="I38" s="12">
        <v>68718.67</v>
      </c>
    </row>
    <row r="39" spans="1:9" x14ac:dyDescent="0.3">
      <c r="A39" s="1"/>
      <c r="B39" s="1"/>
      <c r="C39" s="1"/>
      <c r="D39" s="1"/>
      <c r="E39" s="11" t="s">
        <v>69</v>
      </c>
      <c r="F39" s="11"/>
      <c r="G39" s="11"/>
      <c r="H39" s="12">
        <f>ROUND(SUM(H28:H32)+SUM(H37:H38),5)</f>
        <v>113600</v>
      </c>
      <c r="I39" s="12">
        <f>ROUND(SUM(I28:I32)+SUM(I37:I38),5)</f>
        <v>86147.7</v>
      </c>
    </row>
    <row r="40" spans="1:9" ht="28.8" customHeight="1" x14ac:dyDescent="0.3">
      <c r="A40" s="1"/>
      <c r="B40" s="1"/>
      <c r="C40" s="1"/>
      <c r="D40" s="1"/>
      <c r="E40" s="11" t="s">
        <v>70</v>
      </c>
      <c r="F40" s="11"/>
      <c r="G40" s="11"/>
      <c r="H40" s="12">
        <v>1000</v>
      </c>
      <c r="I40" s="12">
        <v>144.18</v>
      </c>
    </row>
    <row r="41" spans="1:9" x14ac:dyDescent="0.3">
      <c r="A41" s="1"/>
      <c r="B41" s="1"/>
      <c r="C41" s="1"/>
      <c r="D41" s="1"/>
      <c r="E41" s="11" t="s">
        <v>118</v>
      </c>
      <c r="F41" s="11"/>
      <c r="G41" s="11"/>
      <c r="H41" s="12"/>
      <c r="I41" s="12">
        <v>55650</v>
      </c>
    </row>
    <row r="42" spans="1:9" x14ac:dyDescent="0.3">
      <c r="A42" s="1"/>
      <c r="B42" s="1"/>
      <c r="C42" s="1"/>
      <c r="D42" s="1"/>
      <c r="E42" s="11" t="s">
        <v>75</v>
      </c>
      <c r="F42" s="11"/>
      <c r="G42" s="11"/>
      <c r="H42" s="12">
        <v>750</v>
      </c>
      <c r="I42" s="12">
        <v>0</v>
      </c>
    </row>
    <row r="43" spans="1:9" x14ac:dyDescent="0.3">
      <c r="A43" s="1"/>
      <c r="B43" s="1"/>
      <c r="C43" s="1"/>
      <c r="D43" s="1"/>
      <c r="E43" s="11" t="s">
        <v>76</v>
      </c>
      <c r="F43" s="11"/>
      <c r="G43" s="11"/>
      <c r="H43" s="12">
        <v>800</v>
      </c>
      <c r="I43" s="12">
        <v>0</v>
      </c>
    </row>
    <row r="44" spans="1:9" x14ac:dyDescent="0.3">
      <c r="A44" s="1"/>
      <c r="B44" s="1"/>
      <c r="C44" s="1"/>
      <c r="D44" s="1"/>
      <c r="E44" s="11" t="s">
        <v>88</v>
      </c>
      <c r="F44" s="11"/>
      <c r="G44" s="11"/>
      <c r="H44" s="12">
        <v>6000</v>
      </c>
      <c r="I44" s="12">
        <v>4316.83</v>
      </c>
    </row>
    <row r="45" spans="1:9" x14ac:dyDescent="0.3">
      <c r="A45" s="1"/>
      <c r="B45" s="1"/>
      <c r="C45" s="1"/>
      <c r="D45" s="1"/>
      <c r="E45" s="11" t="s">
        <v>89</v>
      </c>
      <c r="F45" s="11"/>
      <c r="G45" s="11"/>
      <c r="H45" s="12">
        <v>6500</v>
      </c>
      <c r="I45" s="12">
        <v>4028.76</v>
      </c>
    </row>
    <row r="46" spans="1:9" x14ac:dyDescent="0.3">
      <c r="A46" s="1"/>
      <c r="B46" s="1"/>
      <c r="C46" s="1"/>
      <c r="D46" s="1"/>
      <c r="E46" s="11" t="s">
        <v>78</v>
      </c>
      <c r="F46" s="11"/>
      <c r="G46" s="11"/>
      <c r="H46" s="12">
        <v>0</v>
      </c>
      <c r="I46" s="12">
        <v>0</v>
      </c>
    </row>
    <row r="47" spans="1:9" ht="16.2" thickBot="1" x14ac:dyDescent="0.35">
      <c r="A47" s="1"/>
      <c r="B47" s="1"/>
      <c r="C47" s="1"/>
      <c r="D47" s="1"/>
      <c r="E47" s="11" t="s">
        <v>79</v>
      </c>
      <c r="F47" s="11"/>
      <c r="G47" s="14"/>
      <c r="H47" s="13">
        <v>0</v>
      </c>
      <c r="I47" s="13">
        <v>0</v>
      </c>
    </row>
    <row r="48" spans="1:9" ht="16.2" thickBot="1" x14ac:dyDescent="0.35">
      <c r="A48" s="1"/>
      <c r="B48" s="1"/>
      <c r="C48" s="1"/>
      <c r="D48" s="15" t="s">
        <v>80</v>
      </c>
      <c r="E48" s="1"/>
      <c r="F48" s="1"/>
      <c r="G48" s="15"/>
      <c r="H48" s="18">
        <f>ROUND(SUM(H10:H20)+SUM(H25:H27)+SUM(H39:H47),5)</f>
        <v>230454.83</v>
      </c>
      <c r="I48" s="18">
        <f>ROUND(SUM(I10:I20)+SUM(I25:I27)+SUM(I39:I47),5)</f>
        <v>223917.15</v>
      </c>
    </row>
    <row r="49" spans="1:9" ht="28.8" customHeight="1" thickBot="1" x14ac:dyDescent="0.35">
      <c r="A49" s="1"/>
      <c r="B49" s="1" t="s">
        <v>81</v>
      </c>
      <c r="C49" s="15"/>
      <c r="D49" s="1"/>
      <c r="E49" s="15"/>
      <c r="F49" s="1"/>
      <c r="G49" s="15"/>
      <c r="H49" s="18">
        <f>ROUND(H3+H9-H48,5)</f>
        <v>-165154.82999999999</v>
      </c>
      <c r="I49" s="18">
        <f>ROUND(I3+I9-I48,5)</f>
        <v>-170620.81</v>
      </c>
    </row>
  </sheetData>
  <pageMargins left="0.7" right="0.7" top="0.75" bottom="0.75" header="0.1" footer="0.3"/>
  <pageSetup orientation="portrait" horizontalDpi="4294967295" verticalDpi="4294967295" r:id="rId1"/>
  <headerFooter>
    <oddHeader>&amp;L&amp;"Arial,Bold"&amp;8 1:05 PM
&amp;"Arial,Bold"&amp;8 04/18/16
&amp;"Arial,Bold"&amp;8 Cash Basis&amp;C&amp;"Arial,Bold"&amp;12 City of Thorne Bay 2014
&amp;"Arial,Bold"&amp;14 Profit &amp;&amp; Loss Budget vs. Actual
&amp;"Arial,Bold"&amp;10 July 2015 through March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403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731520</xdr:colOff>
                <xdr:row>1</xdr:row>
                <xdr:rowOff>22860</xdr:rowOff>
              </to>
            </anchor>
          </controlPr>
        </control>
      </mc:Choice>
      <mc:Fallback>
        <control shapeId="44034" r:id="rId4" name="HEADER"/>
      </mc:Fallback>
    </mc:AlternateContent>
    <mc:AlternateContent xmlns:mc="http://schemas.openxmlformats.org/markup-compatibility/2006">
      <mc:Choice Requires="x14">
        <control shapeId="4403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731520</xdr:colOff>
                <xdr:row>1</xdr:row>
                <xdr:rowOff>22860</xdr:rowOff>
              </to>
            </anchor>
          </controlPr>
        </control>
      </mc:Choice>
      <mc:Fallback>
        <control shapeId="44033" r:id="rId6" name="FILTER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H50"/>
  <sheetViews>
    <sheetView workbookViewId="0">
      <pane xSplit="6" ySplit="2" topLeftCell="G42" activePane="bottomRight" state="frozenSplit"/>
      <selection pane="topRight" activeCell="G1" sqref="G1"/>
      <selection pane="bottomLeft" activeCell="A3" sqref="A3"/>
      <selection pane="bottomRight" activeCell="M59" sqref="M59"/>
    </sheetView>
  </sheetViews>
  <sheetFormatPr defaultRowHeight="15.6" x14ac:dyDescent="0.3"/>
  <cols>
    <col min="1" max="5" width="0.33203125" style="9" customWidth="1"/>
    <col min="6" max="6" width="33.33203125" style="9" customWidth="1"/>
    <col min="7" max="8" width="18.6640625" style="10" customWidth="1"/>
    <col min="9" max="16384" width="8.88671875" style="4"/>
  </cols>
  <sheetData>
    <row r="1" spans="1:8" ht="16.2" thickBot="1" x14ac:dyDescent="0.35">
      <c r="A1" s="1"/>
      <c r="B1" s="1"/>
      <c r="C1" s="1"/>
      <c r="D1" s="1"/>
      <c r="E1" s="1"/>
      <c r="F1" s="1"/>
      <c r="G1" s="3"/>
      <c r="H1" s="2" t="s">
        <v>114</v>
      </c>
    </row>
    <row r="2" spans="1:8" s="7" customFormat="1" ht="16.8" thickTop="1" thickBot="1" x14ac:dyDescent="0.35">
      <c r="A2" s="5"/>
      <c r="B2" s="5"/>
      <c r="C2" s="5"/>
      <c r="D2" s="5"/>
      <c r="E2" s="5"/>
      <c r="F2" s="5"/>
      <c r="G2" s="6" t="s">
        <v>1</v>
      </c>
      <c r="H2" s="6" t="s">
        <v>82</v>
      </c>
    </row>
    <row r="3" spans="1:8" ht="16.2" thickTop="1" x14ac:dyDescent="0.3">
      <c r="A3" s="1"/>
      <c r="B3" s="1" t="s">
        <v>2</v>
      </c>
      <c r="C3" s="1"/>
      <c r="D3" s="1"/>
      <c r="E3" s="1"/>
      <c r="F3" s="1"/>
      <c r="G3" s="8"/>
      <c r="H3" s="8"/>
    </row>
    <row r="4" spans="1:8" x14ac:dyDescent="0.3">
      <c r="A4" s="1"/>
      <c r="B4" s="1"/>
      <c r="C4" s="1"/>
      <c r="D4" s="1" t="s">
        <v>3</v>
      </c>
      <c r="E4" s="1"/>
      <c r="F4" s="1"/>
      <c r="G4" s="8"/>
      <c r="H4" s="8"/>
    </row>
    <row r="5" spans="1:8" x14ac:dyDescent="0.3">
      <c r="A5" s="1"/>
      <c r="B5" s="1"/>
      <c r="C5" s="1"/>
      <c r="D5" s="1"/>
      <c r="E5" s="11" t="s">
        <v>8</v>
      </c>
      <c r="F5" s="11"/>
      <c r="G5" s="12">
        <v>0</v>
      </c>
      <c r="H5" s="12">
        <v>0</v>
      </c>
    </row>
    <row r="6" spans="1:8" x14ac:dyDescent="0.3">
      <c r="A6" s="1"/>
      <c r="B6" s="1"/>
      <c r="C6" s="1"/>
      <c r="D6" s="1"/>
      <c r="E6" s="11" t="s">
        <v>9</v>
      </c>
      <c r="F6" s="11"/>
      <c r="G6" s="12">
        <v>0</v>
      </c>
      <c r="H6" s="12">
        <v>0</v>
      </c>
    </row>
    <row r="7" spans="1:8" x14ac:dyDescent="0.3">
      <c r="A7" s="1"/>
      <c r="B7" s="1"/>
      <c r="C7" s="1"/>
      <c r="D7" s="1"/>
      <c r="E7" s="11" t="s">
        <v>3</v>
      </c>
      <c r="F7" s="11"/>
      <c r="G7" s="12">
        <v>0</v>
      </c>
      <c r="H7" s="12">
        <v>0</v>
      </c>
    </row>
    <row r="8" spans="1:8" x14ac:dyDescent="0.3">
      <c r="A8" s="1"/>
      <c r="B8" s="1"/>
      <c r="C8" s="1"/>
      <c r="D8" s="1"/>
      <c r="E8" s="11" t="s">
        <v>18</v>
      </c>
      <c r="F8" s="11"/>
      <c r="G8" s="12">
        <v>0</v>
      </c>
      <c r="H8" s="12">
        <v>0</v>
      </c>
    </row>
    <row r="9" spans="1:8" x14ac:dyDescent="0.3">
      <c r="A9" s="1"/>
      <c r="B9" s="1"/>
      <c r="C9" s="1"/>
      <c r="D9" s="1"/>
      <c r="E9" s="11" t="s">
        <v>23</v>
      </c>
      <c r="F9" s="11"/>
      <c r="G9" s="12">
        <v>0</v>
      </c>
      <c r="H9" s="12">
        <v>0</v>
      </c>
    </row>
    <row r="10" spans="1:8" x14ac:dyDescent="0.3">
      <c r="A10" s="1"/>
      <c r="B10" s="1"/>
      <c r="C10" s="1"/>
      <c r="D10" s="1"/>
      <c r="E10" s="11" t="s">
        <v>26</v>
      </c>
      <c r="F10" s="11"/>
      <c r="G10" s="12">
        <v>6000</v>
      </c>
      <c r="H10" s="12">
        <v>3636.98</v>
      </c>
    </row>
    <row r="11" spans="1:8" ht="16.2" thickBot="1" x14ac:dyDescent="0.35">
      <c r="A11" s="1"/>
      <c r="B11" s="1"/>
      <c r="C11" s="1"/>
      <c r="D11" s="1"/>
      <c r="E11" s="14" t="s">
        <v>115</v>
      </c>
      <c r="F11" s="14"/>
      <c r="G11" s="13">
        <v>140000</v>
      </c>
      <c r="H11" s="13">
        <v>96213.27</v>
      </c>
    </row>
    <row r="12" spans="1:8" ht="16.2" thickBot="1" x14ac:dyDescent="0.35">
      <c r="A12" s="1"/>
      <c r="B12" s="1"/>
      <c r="C12" s="1"/>
      <c r="D12" s="1" t="s">
        <v>28</v>
      </c>
      <c r="E12" s="15"/>
      <c r="F12" s="15"/>
      <c r="G12" s="18">
        <f>ROUND(SUM(G4:G11),5)</f>
        <v>146000</v>
      </c>
      <c r="H12" s="18">
        <f>ROUND(SUM(H4:H11),5)</f>
        <v>99850.25</v>
      </c>
    </row>
    <row r="13" spans="1:8" ht="28.8" customHeight="1" thickBot="1" x14ac:dyDescent="0.35">
      <c r="A13" s="1"/>
      <c r="B13" s="1"/>
      <c r="C13" s="1" t="s">
        <v>86</v>
      </c>
      <c r="D13" s="1"/>
      <c r="E13" s="15"/>
      <c r="F13" s="15"/>
      <c r="G13" s="18">
        <f>G12</f>
        <v>146000</v>
      </c>
      <c r="H13" s="18">
        <f>H12</f>
        <v>99850.25</v>
      </c>
    </row>
    <row r="14" spans="1:8" ht="28.8" customHeight="1" x14ac:dyDescent="0.3">
      <c r="A14" s="1"/>
      <c r="B14" s="1"/>
      <c r="C14" s="1"/>
      <c r="D14" s="1" t="s">
        <v>29</v>
      </c>
      <c r="E14" s="1"/>
      <c r="F14" s="1"/>
      <c r="G14" s="8"/>
      <c r="H14" s="8"/>
    </row>
    <row r="15" spans="1:8" x14ac:dyDescent="0.3">
      <c r="A15" s="1"/>
      <c r="B15" s="1"/>
      <c r="C15" s="1"/>
      <c r="D15" s="1"/>
      <c r="E15" s="11" t="s">
        <v>32</v>
      </c>
      <c r="F15" s="11"/>
      <c r="G15" s="12">
        <v>500</v>
      </c>
      <c r="H15" s="12">
        <v>0</v>
      </c>
    </row>
    <row r="16" spans="1:8" x14ac:dyDescent="0.3">
      <c r="A16" s="1"/>
      <c r="B16" s="1"/>
      <c r="C16" s="1"/>
      <c r="D16" s="1"/>
      <c r="E16" s="11" t="s">
        <v>112</v>
      </c>
      <c r="F16" s="11"/>
      <c r="G16" s="12">
        <v>0</v>
      </c>
      <c r="H16" s="12">
        <v>0</v>
      </c>
    </row>
    <row r="17" spans="1:8" x14ac:dyDescent="0.3">
      <c r="A17" s="1"/>
      <c r="B17" s="1"/>
      <c r="C17" s="1"/>
      <c r="D17" s="1"/>
      <c r="E17" s="11" t="s">
        <v>35</v>
      </c>
      <c r="F17" s="11"/>
      <c r="G17" s="12">
        <v>1500</v>
      </c>
      <c r="H17" s="12">
        <v>237.39</v>
      </c>
    </row>
    <row r="18" spans="1:8" x14ac:dyDescent="0.3">
      <c r="A18" s="1"/>
      <c r="B18" s="1"/>
      <c r="C18" s="1"/>
      <c r="D18" s="1"/>
      <c r="E18" s="11" t="s">
        <v>37</v>
      </c>
      <c r="F18" s="11"/>
      <c r="G18" s="12">
        <v>0</v>
      </c>
      <c r="H18" s="12">
        <v>0</v>
      </c>
    </row>
    <row r="19" spans="1:8" x14ac:dyDescent="0.3">
      <c r="A19" s="1"/>
      <c r="B19" s="1"/>
      <c r="C19" s="1"/>
      <c r="D19" s="1"/>
      <c r="E19" s="11" t="s">
        <v>39</v>
      </c>
      <c r="F19" s="11"/>
      <c r="G19" s="12">
        <v>450</v>
      </c>
      <c r="H19" s="12">
        <v>378</v>
      </c>
    </row>
    <row r="20" spans="1:8" x14ac:dyDescent="0.3">
      <c r="A20" s="1"/>
      <c r="B20" s="1"/>
      <c r="C20" s="1"/>
      <c r="D20" s="1"/>
      <c r="E20" s="11" t="s">
        <v>41</v>
      </c>
      <c r="F20" s="11"/>
      <c r="G20" s="12">
        <v>12000</v>
      </c>
      <c r="H20" s="12">
        <v>9003.7099999999991</v>
      </c>
    </row>
    <row r="21" spans="1:8" x14ac:dyDescent="0.3">
      <c r="A21" s="1"/>
      <c r="B21" s="1"/>
      <c r="C21" s="1"/>
      <c r="D21" s="1"/>
      <c r="E21" s="11" t="s">
        <v>42</v>
      </c>
      <c r="F21" s="11"/>
      <c r="G21" s="12">
        <v>7500</v>
      </c>
      <c r="H21" s="12">
        <v>169.47</v>
      </c>
    </row>
    <row r="22" spans="1:8" x14ac:dyDescent="0.3">
      <c r="A22" s="1"/>
      <c r="B22" s="1"/>
      <c r="C22" s="1"/>
      <c r="D22" s="1"/>
      <c r="E22" s="11" t="s">
        <v>43</v>
      </c>
      <c r="F22" s="11"/>
      <c r="G22" s="12">
        <v>10000</v>
      </c>
      <c r="H22" s="12">
        <v>2000</v>
      </c>
    </row>
    <row r="23" spans="1:8" x14ac:dyDescent="0.3">
      <c r="A23" s="1"/>
      <c r="B23" s="1"/>
      <c r="C23" s="1"/>
      <c r="D23" s="1"/>
      <c r="E23" s="11" t="s">
        <v>106</v>
      </c>
      <c r="F23" s="11"/>
      <c r="G23" s="12">
        <v>250</v>
      </c>
      <c r="H23" s="12">
        <v>50</v>
      </c>
    </row>
    <row r="24" spans="1:8" x14ac:dyDescent="0.3">
      <c r="A24" s="1"/>
      <c r="B24" s="1"/>
      <c r="C24" s="1"/>
      <c r="D24" s="1"/>
      <c r="E24" s="11" t="s">
        <v>44</v>
      </c>
      <c r="F24" s="11"/>
      <c r="G24" s="12">
        <v>6000</v>
      </c>
      <c r="H24" s="12">
        <v>3990.3</v>
      </c>
    </row>
    <row r="25" spans="1:8" x14ac:dyDescent="0.3">
      <c r="A25" s="1"/>
      <c r="B25" s="1"/>
      <c r="C25" s="1"/>
      <c r="D25" s="1"/>
      <c r="E25" s="11" t="s">
        <v>46</v>
      </c>
      <c r="F25" s="11"/>
      <c r="G25" s="12">
        <v>6000</v>
      </c>
      <c r="H25" s="12">
        <v>3294.32</v>
      </c>
    </row>
    <row r="26" spans="1:8" x14ac:dyDescent="0.3">
      <c r="A26" s="1"/>
      <c r="B26" s="1"/>
      <c r="C26" s="1"/>
      <c r="D26" s="1"/>
      <c r="E26" s="11" t="s">
        <v>47</v>
      </c>
      <c r="F26" s="11"/>
      <c r="G26" s="12"/>
      <c r="H26" s="12"/>
    </row>
    <row r="27" spans="1:8" x14ac:dyDescent="0.3">
      <c r="A27" s="1"/>
      <c r="B27" s="1"/>
      <c r="C27" s="1"/>
      <c r="D27" s="1"/>
      <c r="E27" s="11"/>
      <c r="F27" s="11" t="s">
        <v>48</v>
      </c>
      <c r="G27" s="12">
        <v>1298</v>
      </c>
      <c r="H27" s="12">
        <v>1298</v>
      </c>
    </row>
    <row r="28" spans="1:8" x14ac:dyDescent="0.3">
      <c r="A28" s="1"/>
      <c r="B28" s="1"/>
      <c r="C28" s="1"/>
      <c r="D28" s="1"/>
      <c r="E28" s="11"/>
      <c r="F28" s="11" t="s">
        <v>49</v>
      </c>
      <c r="G28" s="12"/>
      <c r="H28" s="12">
        <v>66.44</v>
      </c>
    </row>
    <row r="29" spans="1:8" x14ac:dyDescent="0.3">
      <c r="A29" s="1"/>
      <c r="B29" s="1"/>
      <c r="C29" s="1"/>
      <c r="D29" s="1"/>
      <c r="E29" s="11"/>
      <c r="F29" s="11" t="s">
        <v>50</v>
      </c>
      <c r="G29" s="12">
        <v>2504</v>
      </c>
      <c r="H29" s="12">
        <v>2504.16</v>
      </c>
    </row>
    <row r="30" spans="1:8" x14ac:dyDescent="0.3">
      <c r="A30" s="1"/>
      <c r="B30" s="1"/>
      <c r="C30" s="1"/>
      <c r="D30" s="1"/>
      <c r="E30" s="11" t="s">
        <v>52</v>
      </c>
      <c r="F30" s="11"/>
      <c r="G30" s="12">
        <f>ROUND(SUM(G26:G29),5)</f>
        <v>3802</v>
      </c>
      <c r="H30" s="12">
        <f>ROUND(SUM(H26:H29),5)</f>
        <v>3868.6</v>
      </c>
    </row>
    <row r="31" spans="1:8" ht="28.8" customHeight="1" x14ac:dyDescent="0.3">
      <c r="A31" s="1"/>
      <c r="B31" s="1"/>
      <c r="C31" s="1"/>
      <c r="D31" s="1"/>
      <c r="E31" s="11" t="s">
        <v>56</v>
      </c>
      <c r="F31" s="11"/>
      <c r="G31" s="12">
        <v>1500</v>
      </c>
      <c r="H31" s="12">
        <v>874.23</v>
      </c>
    </row>
    <row r="32" spans="1:8" x14ac:dyDescent="0.3">
      <c r="A32" s="1"/>
      <c r="B32" s="1"/>
      <c r="C32" s="1"/>
      <c r="D32" s="1"/>
      <c r="E32" s="11" t="s">
        <v>57</v>
      </c>
      <c r="F32" s="11"/>
      <c r="G32" s="12">
        <v>2000</v>
      </c>
      <c r="H32" s="12">
        <v>0</v>
      </c>
    </row>
    <row r="33" spans="1:8" x14ac:dyDescent="0.3">
      <c r="A33" s="1"/>
      <c r="B33" s="1"/>
      <c r="C33" s="1"/>
      <c r="D33" s="1"/>
      <c r="E33" s="11" t="s">
        <v>58</v>
      </c>
      <c r="F33" s="11"/>
      <c r="G33" s="12"/>
      <c r="H33" s="12"/>
    </row>
    <row r="34" spans="1:8" x14ac:dyDescent="0.3">
      <c r="A34" s="1"/>
      <c r="B34" s="1"/>
      <c r="C34" s="1"/>
      <c r="D34" s="1"/>
      <c r="E34" s="11"/>
      <c r="F34" s="11" t="s">
        <v>59</v>
      </c>
      <c r="G34" s="12"/>
      <c r="H34" s="12">
        <v>100</v>
      </c>
    </row>
    <row r="35" spans="1:8" x14ac:dyDescent="0.3">
      <c r="A35" s="1"/>
      <c r="B35" s="1"/>
      <c r="C35" s="1"/>
      <c r="D35" s="1"/>
      <c r="E35" s="11"/>
      <c r="F35" s="11" t="s">
        <v>60</v>
      </c>
      <c r="G35" s="12">
        <v>0</v>
      </c>
      <c r="H35" s="12">
        <v>0</v>
      </c>
    </row>
    <row r="36" spans="1:8" x14ac:dyDescent="0.3">
      <c r="A36" s="1"/>
      <c r="B36" s="1"/>
      <c r="C36" s="1"/>
      <c r="D36" s="1"/>
      <c r="E36" s="11"/>
      <c r="F36" s="11" t="s">
        <v>61</v>
      </c>
      <c r="G36" s="12"/>
      <c r="H36" s="12">
        <v>1500</v>
      </c>
    </row>
    <row r="37" spans="1:8" x14ac:dyDescent="0.3">
      <c r="A37" s="1"/>
      <c r="B37" s="1"/>
      <c r="C37" s="1"/>
      <c r="D37" s="1"/>
      <c r="E37" s="11"/>
      <c r="F37" s="11" t="s">
        <v>62</v>
      </c>
      <c r="G37" s="12">
        <v>2500</v>
      </c>
      <c r="H37" s="12">
        <v>2037.77</v>
      </c>
    </row>
    <row r="38" spans="1:8" x14ac:dyDescent="0.3">
      <c r="A38" s="1"/>
      <c r="B38" s="1"/>
      <c r="C38" s="1"/>
      <c r="D38" s="1"/>
      <c r="E38" s="11"/>
      <c r="F38" s="11" t="s">
        <v>63</v>
      </c>
      <c r="G38" s="12">
        <v>4010</v>
      </c>
      <c r="H38" s="12">
        <v>1977.14</v>
      </c>
    </row>
    <row r="39" spans="1:8" x14ac:dyDescent="0.3">
      <c r="A39" s="1"/>
      <c r="B39" s="1"/>
      <c r="C39" s="1"/>
      <c r="D39" s="1"/>
      <c r="E39" s="11"/>
      <c r="F39" s="11" t="s">
        <v>68</v>
      </c>
      <c r="G39" s="12">
        <v>40000</v>
      </c>
      <c r="H39" s="12">
        <v>28126.11</v>
      </c>
    </row>
    <row r="40" spans="1:8" x14ac:dyDescent="0.3">
      <c r="A40" s="1"/>
      <c r="B40" s="1"/>
      <c r="C40" s="1"/>
      <c r="D40" s="1"/>
      <c r="E40" s="11" t="s">
        <v>69</v>
      </c>
      <c r="F40" s="11"/>
      <c r="G40" s="12">
        <f>ROUND(SUM(G33:G39),5)</f>
        <v>46510</v>
      </c>
      <c r="H40" s="12">
        <f>ROUND(SUM(H33:H39),5)</f>
        <v>33741.019999999997</v>
      </c>
    </row>
    <row r="41" spans="1:8" ht="28.8" customHeight="1" x14ac:dyDescent="0.3">
      <c r="A41" s="1"/>
      <c r="B41" s="1"/>
      <c r="C41" s="1"/>
      <c r="D41" s="1"/>
      <c r="E41" s="11" t="s">
        <v>70</v>
      </c>
      <c r="F41" s="11"/>
      <c r="G41" s="12">
        <v>1000</v>
      </c>
      <c r="H41" s="12">
        <v>168.15</v>
      </c>
    </row>
    <row r="42" spans="1:8" x14ac:dyDescent="0.3">
      <c r="A42" s="1"/>
      <c r="B42" s="1"/>
      <c r="C42" s="1"/>
      <c r="D42" s="1"/>
      <c r="E42" s="11" t="s">
        <v>107</v>
      </c>
      <c r="F42" s="11"/>
      <c r="G42" s="12">
        <v>1000</v>
      </c>
      <c r="H42" s="12">
        <v>0</v>
      </c>
    </row>
    <row r="43" spans="1:8" x14ac:dyDescent="0.3">
      <c r="A43" s="1"/>
      <c r="B43" s="1"/>
      <c r="C43" s="1"/>
      <c r="D43" s="1"/>
      <c r="E43" s="11" t="s">
        <v>74</v>
      </c>
      <c r="F43" s="11"/>
      <c r="G43" s="12">
        <v>3000</v>
      </c>
      <c r="H43" s="12">
        <v>1621.39</v>
      </c>
    </row>
    <row r="44" spans="1:8" x14ac:dyDescent="0.3">
      <c r="A44" s="1"/>
      <c r="B44" s="1"/>
      <c r="C44" s="1"/>
      <c r="D44" s="1"/>
      <c r="E44" s="11" t="s">
        <v>75</v>
      </c>
      <c r="F44" s="11"/>
      <c r="G44" s="12">
        <v>0</v>
      </c>
      <c r="H44" s="12">
        <v>0</v>
      </c>
    </row>
    <row r="45" spans="1:8" x14ac:dyDescent="0.3">
      <c r="A45" s="1"/>
      <c r="B45" s="1"/>
      <c r="C45" s="1"/>
      <c r="D45" s="1"/>
      <c r="E45" s="11" t="s">
        <v>88</v>
      </c>
      <c r="F45" s="11"/>
      <c r="G45" s="12">
        <v>3000</v>
      </c>
      <c r="H45" s="12">
        <v>1913.26</v>
      </c>
    </row>
    <row r="46" spans="1:8" x14ac:dyDescent="0.3">
      <c r="A46" s="1"/>
      <c r="B46" s="1"/>
      <c r="C46" s="1"/>
      <c r="D46" s="1"/>
      <c r="E46" s="11" t="s">
        <v>89</v>
      </c>
      <c r="F46" s="11"/>
      <c r="G46" s="12">
        <v>1500</v>
      </c>
      <c r="H46" s="12">
        <v>778.36</v>
      </c>
    </row>
    <row r="47" spans="1:8" x14ac:dyDescent="0.3">
      <c r="A47" s="1"/>
      <c r="B47" s="1"/>
      <c r="C47" s="1"/>
      <c r="D47" s="1"/>
      <c r="E47" s="11" t="s">
        <v>78</v>
      </c>
      <c r="F47" s="11"/>
      <c r="G47" s="12">
        <v>0</v>
      </c>
      <c r="H47" s="12">
        <v>0</v>
      </c>
    </row>
    <row r="48" spans="1:8" ht="16.2" thickBot="1" x14ac:dyDescent="0.35">
      <c r="A48" s="1"/>
      <c r="B48" s="1"/>
      <c r="C48" s="1"/>
      <c r="D48" s="1"/>
      <c r="E48" s="11" t="s">
        <v>79</v>
      </c>
      <c r="F48" s="14"/>
      <c r="G48" s="13">
        <v>0</v>
      </c>
      <c r="H48" s="13">
        <v>0</v>
      </c>
    </row>
    <row r="49" spans="1:8" ht="16.2" thickBot="1" x14ac:dyDescent="0.35">
      <c r="A49" s="1"/>
      <c r="B49" s="1"/>
      <c r="C49" s="1"/>
      <c r="D49" s="15" t="s">
        <v>80</v>
      </c>
      <c r="E49" s="1"/>
      <c r="F49" s="15"/>
      <c r="G49" s="18">
        <f>ROUND(SUM(G14:G25)+SUM(G30:G32)+SUM(G40:G48),5)</f>
        <v>107512</v>
      </c>
      <c r="H49" s="18">
        <f>ROUND(SUM(H14:H25)+SUM(H30:H32)+SUM(H40:H48),5)</f>
        <v>62088.2</v>
      </c>
    </row>
    <row r="50" spans="1:8" ht="28.8" customHeight="1" thickBot="1" x14ac:dyDescent="0.35">
      <c r="A50" s="1"/>
      <c r="B50" s="15" t="s">
        <v>81</v>
      </c>
      <c r="C50" s="15"/>
      <c r="D50" s="1"/>
      <c r="E50" s="1"/>
      <c r="F50" s="15"/>
      <c r="G50" s="18">
        <f>ROUND(G3+G13-G49,5)</f>
        <v>38488</v>
      </c>
      <c r="H50" s="18">
        <f>ROUND(H3+H13-H49,5)</f>
        <v>37762.050000000003</v>
      </c>
    </row>
  </sheetData>
  <pageMargins left="0.7" right="0.7" top="0.75" bottom="0.75" header="0.1" footer="0.3"/>
  <pageSetup orientation="portrait" horizontalDpi="4294967295" verticalDpi="4294967295" r:id="rId1"/>
  <headerFooter>
    <oddHeader>&amp;L&amp;"Arial,Bold"&amp;8 1:00 PM
&amp;"Arial,Bold"&amp;8 04/18/16
&amp;"Arial,Bold"&amp;8 Cash Basis&amp;C&amp;"Arial,Bold"&amp;12 City of Thorne Bay 2014
&amp;"Arial,Bold"&amp;14 Profit &amp;&amp; Loss Budget vs. Actual
&amp;"Arial,Bold"&amp;10 July 2015 through March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3993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800100</xdr:colOff>
                <xdr:row>1</xdr:row>
                <xdr:rowOff>22860</xdr:rowOff>
              </to>
            </anchor>
          </controlPr>
        </control>
      </mc:Choice>
      <mc:Fallback>
        <control shapeId="39937" r:id="rId4" name="FILTER"/>
      </mc:Fallback>
    </mc:AlternateContent>
    <mc:AlternateContent xmlns:mc="http://schemas.openxmlformats.org/markup-compatibility/2006">
      <mc:Choice Requires="x14">
        <control shapeId="3993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800100</xdr:colOff>
                <xdr:row>1</xdr:row>
                <xdr:rowOff>22860</xdr:rowOff>
              </to>
            </anchor>
          </controlPr>
        </control>
      </mc:Choice>
      <mc:Fallback>
        <control shapeId="39938" r:id="rId6" name="HEADER"/>
      </mc:Fallback>
    </mc:AlternateContent>
  </control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I53"/>
  <sheetViews>
    <sheetView workbookViewId="0">
      <pane xSplit="7" ySplit="2" topLeftCell="H39" activePane="bottomRight" state="frozenSplit"/>
      <selection pane="topRight" activeCell="H1" sqref="H1"/>
      <selection pane="bottomLeft" activeCell="A3" sqref="A3"/>
      <selection pane="bottomRight" activeCell="K16" sqref="K16"/>
    </sheetView>
  </sheetViews>
  <sheetFormatPr defaultRowHeight="15.6" x14ac:dyDescent="0.3"/>
  <cols>
    <col min="1" max="6" width="1.109375" style="9" customWidth="1"/>
    <col min="7" max="7" width="27.77734375" style="9" customWidth="1"/>
    <col min="8" max="9" width="12.109375" style="10" bestFit="1" customWidth="1"/>
    <col min="10" max="16384" width="8.88671875" style="4"/>
  </cols>
  <sheetData>
    <row r="1" spans="1:9" ht="16.2" thickBot="1" x14ac:dyDescent="0.35">
      <c r="A1" s="1"/>
      <c r="B1" s="1"/>
      <c r="C1" s="1"/>
      <c r="D1" s="1"/>
      <c r="E1" s="1"/>
      <c r="F1" s="1"/>
      <c r="G1" s="1"/>
      <c r="H1" s="3"/>
      <c r="I1" s="2" t="s">
        <v>110</v>
      </c>
    </row>
    <row r="2" spans="1:9" s="7" customFormat="1" ht="16.8" thickTop="1" thickBot="1" x14ac:dyDescent="0.35">
      <c r="A2" s="5"/>
      <c r="B2" s="5"/>
      <c r="C2" s="5"/>
      <c r="D2" s="5"/>
      <c r="E2" s="5"/>
      <c r="F2" s="5"/>
      <c r="G2" s="5"/>
      <c r="H2" s="6" t="s">
        <v>1</v>
      </c>
      <c r="I2" s="6" t="s">
        <v>82</v>
      </c>
    </row>
    <row r="3" spans="1:9" ht="16.2" thickTop="1" x14ac:dyDescent="0.3">
      <c r="A3" s="1"/>
      <c r="B3" s="1" t="s">
        <v>2</v>
      </c>
      <c r="C3" s="1"/>
      <c r="D3" s="1"/>
      <c r="E3" s="1"/>
      <c r="F3" s="1"/>
      <c r="G3" s="1"/>
      <c r="H3" s="8"/>
      <c r="I3" s="8"/>
    </row>
    <row r="4" spans="1:9" x14ac:dyDescent="0.3">
      <c r="A4" s="1"/>
      <c r="B4" s="1"/>
      <c r="C4" s="1"/>
      <c r="D4" s="1" t="s">
        <v>3</v>
      </c>
      <c r="E4" s="1"/>
      <c r="F4" s="1"/>
      <c r="G4" s="1"/>
      <c r="H4" s="8"/>
      <c r="I4" s="8"/>
    </row>
    <row r="5" spans="1:9" x14ac:dyDescent="0.3">
      <c r="A5" s="1"/>
      <c r="B5" s="1"/>
      <c r="C5" s="1"/>
      <c r="D5" s="1"/>
      <c r="E5" s="11" t="s">
        <v>9</v>
      </c>
      <c r="F5" s="11"/>
      <c r="G5" s="11"/>
      <c r="H5" s="12">
        <v>0</v>
      </c>
      <c r="I5" s="12">
        <v>0</v>
      </c>
    </row>
    <row r="6" spans="1:9" x14ac:dyDescent="0.3">
      <c r="A6" s="1"/>
      <c r="B6" s="1"/>
      <c r="C6" s="1"/>
      <c r="D6" s="1"/>
      <c r="E6" s="11" t="s">
        <v>3</v>
      </c>
      <c r="F6" s="11"/>
      <c r="G6" s="11"/>
      <c r="H6" s="12">
        <v>0</v>
      </c>
      <c r="I6" s="12">
        <v>0</v>
      </c>
    </row>
    <row r="7" spans="1:9" x14ac:dyDescent="0.3">
      <c r="A7" s="1"/>
      <c r="B7" s="1"/>
      <c r="C7" s="1"/>
      <c r="D7" s="1"/>
      <c r="E7" s="11" t="s">
        <v>18</v>
      </c>
      <c r="F7" s="11"/>
      <c r="G7" s="11"/>
      <c r="H7" s="12">
        <v>0</v>
      </c>
      <c r="I7" s="12">
        <v>0</v>
      </c>
    </row>
    <row r="8" spans="1:9" x14ac:dyDescent="0.3">
      <c r="A8" s="1"/>
      <c r="B8" s="1"/>
      <c r="C8" s="1"/>
      <c r="D8" s="1"/>
      <c r="E8" s="11" t="s">
        <v>23</v>
      </c>
      <c r="F8" s="11"/>
      <c r="G8" s="11"/>
      <c r="H8" s="12">
        <v>0</v>
      </c>
      <c r="I8" s="12">
        <v>0</v>
      </c>
    </row>
    <row r="9" spans="1:9" x14ac:dyDescent="0.3">
      <c r="A9" s="1"/>
      <c r="B9" s="1"/>
      <c r="C9" s="1"/>
      <c r="D9" s="1"/>
      <c r="E9" s="11" t="s">
        <v>26</v>
      </c>
      <c r="F9" s="11"/>
      <c r="G9" s="11"/>
      <c r="H9" s="12">
        <v>6000</v>
      </c>
      <c r="I9" s="12">
        <v>3480.61</v>
      </c>
    </row>
    <row r="10" spans="1:9" ht="16.2" thickBot="1" x14ac:dyDescent="0.35">
      <c r="A10" s="1"/>
      <c r="B10" s="1"/>
      <c r="C10" s="1"/>
      <c r="D10" s="1"/>
      <c r="E10" s="14" t="s">
        <v>27</v>
      </c>
      <c r="F10" s="14"/>
      <c r="G10" s="14"/>
      <c r="H10" s="13">
        <v>106000</v>
      </c>
      <c r="I10" s="13">
        <v>77409.58</v>
      </c>
    </row>
    <row r="11" spans="1:9" ht="16.2" thickBot="1" x14ac:dyDescent="0.35">
      <c r="A11" s="1"/>
      <c r="B11" s="1"/>
      <c r="C11" s="1"/>
      <c r="D11" s="15" t="s">
        <v>28</v>
      </c>
      <c r="E11" s="25"/>
      <c r="F11" s="26"/>
      <c r="G11" s="15"/>
      <c r="H11" s="18">
        <f>ROUND(SUM(H4:H10),5)</f>
        <v>112000</v>
      </c>
      <c r="I11" s="18">
        <f>ROUND(SUM(I4:I10),5)</f>
        <v>80890.19</v>
      </c>
    </row>
    <row r="12" spans="1:9" ht="28.8" customHeight="1" thickBot="1" x14ac:dyDescent="0.35">
      <c r="A12" s="1"/>
      <c r="B12" s="1"/>
      <c r="C12" s="15" t="s">
        <v>86</v>
      </c>
      <c r="D12" s="15"/>
      <c r="E12" s="15"/>
      <c r="F12" s="15"/>
      <c r="G12" s="15"/>
      <c r="H12" s="18">
        <f>H11</f>
        <v>112000</v>
      </c>
      <c r="I12" s="18">
        <f>I11</f>
        <v>80890.19</v>
      </c>
    </row>
    <row r="13" spans="1:9" ht="28.8" customHeight="1" x14ac:dyDescent="0.3">
      <c r="A13" s="1"/>
      <c r="B13" s="1"/>
      <c r="C13" s="1"/>
      <c r="D13" s="1" t="s">
        <v>29</v>
      </c>
      <c r="E13" s="1"/>
      <c r="F13" s="1"/>
      <c r="G13" s="1"/>
      <c r="H13" s="8"/>
      <c r="I13" s="8"/>
    </row>
    <row r="14" spans="1:9" x14ac:dyDescent="0.3">
      <c r="A14" s="1"/>
      <c r="B14" s="1"/>
      <c r="C14" s="1"/>
      <c r="D14" s="1"/>
      <c r="E14" s="11" t="s">
        <v>32</v>
      </c>
      <c r="F14" s="11"/>
      <c r="G14" s="11"/>
      <c r="H14" s="12">
        <v>500</v>
      </c>
      <c r="I14" s="12">
        <v>77.02</v>
      </c>
    </row>
    <row r="15" spans="1:9" x14ac:dyDescent="0.3">
      <c r="A15" s="1"/>
      <c r="B15" s="1"/>
      <c r="C15" s="1"/>
      <c r="D15" s="1"/>
      <c r="E15" s="11" t="s">
        <v>111</v>
      </c>
      <c r="F15" s="11"/>
      <c r="G15" s="11"/>
      <c r="H15" s="12">
        <v>0</v>
      </c>
      <c r="I15" s="12">
        <v>0</v>
      </c>
    </row>
    <row r="16" spans="1:9" x14ac:dyDescent="0.3">
      <c r="A16" s="1"/>
      <c r="B16" s="1"/>
      <c r="C16" s="1"/>
      <c r="D16" s="1"/>
      <c r="E16" s="11" t="s">
        <v>112</v>
      </c>
      <c r="F16" s="11"/>
      <c r="G16" s="11"/>
      <c r="H16" s="12">
        <v>5000</v>
      </c>
      <c r="I16" s="12">
        <v>2160</v>
      </c>
    </row>
    <row r="17" spans="1:9" x14ac:dyDescent="0.3">
      <c r="A17" s="1"/>
      <c r="B17" s="1"/>
      <c r="C17" s="1"/>
      <c r="D17" s="1"/>
      <c r="E17" s="11" t="s">
        <v>35</v>
      </c>
      <c r="F17" s="11"/>
      <c r="G17" s="11"/>
      <c r="H17" s="12">
        <v>10000</v>
      </c>
      <c r="I17" s="12">
        <v>7570.08</v>
      </c>
    </row>
    <row r="18" spans="1:9" x14ac:dyDescent="0.3">
      <c r="A18" s="1"/>
      <c r="B18" s="1"/>
      <c r="C18" s="1"/>
      <c r="D18" s="1"/>
      <c r="E18" s="11" t="s">
        <v>37</v>
      </c>
      <c r="F18" s="11"/>
      <c r="G18" s="11"/>
      <c r="H18" s="12">
        <v>0</v>
      </c>
      <c r="I18" s="12">
        <v>0</v>
      </c>
    </row>
    <row r="19" spans="1:9" x14ac:dyDescent="0.3">
      <c r="A19" s="1"/>
      <c r="B19" s="1"/>
      <c r="C19" s="1"/>
      <c r="D19" s="1"/>
      <c r="E19" s="11" t="s">
        <v>39</v>
      </c>
      <c r="F19" s="11"/>
      <c r="G19" s="11"/>
      <c r="H19" s="12">
        <v>1300</v>
      </c>
      <c r="I19" s="12">
        <v>940</v>
      </c>
    </row>
    <row r="20" spans="1:9" x14ac:dyDescent="0.3">
      <c r="A20" s="1"/>
      <c r="B20" s="1"/>
      <c r="C20" s="1"/>
      <c r="D20" s="1"/>
      <c r="E20" s="11" t="s">
        <v>41</v>
      </c>
      <c r="F20" s="11"/>
      <c r="G20" s="11"/>
      <c r="H20" s="12">
        <v>27000</v>
      </c>
      <c r="I20" s="12">
        <v>20952.2</v>
      </c>
    </row>
    <row r="21" spans="1:9" x14ac:dyDescent="0.3">
      <c r="A21" s="1"/>
      <c r="B21" s="1"/>
      <c r="C21" s="1"/>
      <c r="D21" s="1"/>
      <c r="E21" s="11" t="s">
        <v>42</v>
      </c>
      <c r="F21" s="11"/>
      <c r="G21" s="11"/>
      <c r="H21" s="12">
        <v>10000</v>
      </c>
      <c r="I21" s="12">
        <v>2000</v>
      </c>
    </row>
    <row r="22" spans="1:9" x14ac:dyDescent="0.3">
      <c r="A22" s="1"/>
      <c r="B22" s="1"/>
      <c r="C22" s="1"/>
      <c r="D22" s="1"/>
      <c r="E22" s="11" t="s">
        <v>43</v>
      </c>
      <c r="F22" s="11"/>
      <c r="G22" s="11"/>
      <c r="H22" s="12">
        <v>5000</v>
      </c>
      <c r="I22" s="12">
        <v>2500</v>
      </c>
    </row>
    <row r="23" spans="1:9" x14ac:dyDescent="0.3">
      <c r="A23" s="1"/>
      <c r="B23" s="1"/>
      <c r="C23" s="1"/>
      <c r="D23" s="1"/>
      <c r="E23" s="11" t="s">
        <v>113</v>
      </c>
      <c r="F23" s="11"/>
      <c r="G23" s="11"/>
      <c r="H23" s="12"/>
      <c r="I23" s="12">
        <v>10</v>
      </c>
    </row>
    <row r="24" spans="1:9" x14ac:dyDescent="0.3">
      <c r="A24" s="1"/>
      <c r="B24" s="1"/>
      <c r="C24" s="1"/>
      <c r="D24" s="1"/>
      <c r="E24" s="11" t="s">
        <v>44</v>
      </c>
      <c r="F24" s="11"/>
      <c r="G24" s="11"/>
      <c r="H24" s="12">
        <v>15000</v>
      </c>
      <c r="I24" s="12">
        <v>11138.56</v>
      </c>
    </row>
    <row r="25" spans="1:9" x14ac:dyDescent="0.3">
      <c r="A25" s="1"/>
      <c r="B25" s="1"/>
      <c r="C25" s="1"/>
      <c r="D25" s="1"/>
      <c r="E25" s="11" t="s">
        <v>46</v>
      </c>
      <c r="F25" s="11"/>
      <c r="G25" s="11"/>
      <c r="H25" s="12">
        <v>5000</v>
      </c>
      <c r="I25" s="12">
        <v>2014.89</v>
      </c>
    </row>
    <row r="26" spans="1:9" x14ac:dyDescent="0.3">
      <c r="A26" s="1"/>
      <c r="B26" s="1"/>
      <c r="C26" s="1"/>
      <c r="D26" s="1"/>
      <c r="E26" s="11" t="s">
        <v>47</v>
      </c>
      <c r="F26" s="11"/>
      <c r="G26" s="11"/>
      <c r="H26" s="12"/>
      <c r="I26" s="12"/>
    </row>
    <row r="27" spans="1:9" x14ac:dyDescent="0.3">
      <c r="A27" s="1"/>
      <c r="B27" s="1"/>
      <c r="C27" s="1"/>
      <c r="D27" s="1"/>
      <c r="E27" s="11"/>
      <c r="F27" s="11" t="s">
        <v>48</v>
      </c>
      <c r="G27" s="11"/>
      <c r="H27" s="12">
        <v>5986</v>
      </c>
      <c r="I27" s="12">
        <v>5986</v>
      </c>
    </row>
    <row r="28" spans="1:9" x14ac:dyDescent="0.3">
      <c r="A28" s="1"/>
      <c r="B28" s="1"/>
      <c r="C28" s="1"/>
      <c r="D28" s="1"/>
      <c r="E28" s="11"/>
      <c r="F28" s="11" t="s">
        <v>49</v>
      </c>
      <c r="G28" s="11"/>
      <c r="H28" s="12">
        <v>0</v>
      </c>
      <c r="I28" s="12">
        <v>79.44</v>
      </c>
    </row>
    <row r="29" spans="1:9" x14ac:dyDescent="0.3">
      <c r="A29" s="1"/>
      <c r="B29" s="1"/>
      <c r="C29" s="1"/>
      <c r="D29" s="1"/>
      <c r="E29" s="11"/>
      <c r="F29" s="11" t="s">
        <v>50</v>
      </c>
      <c r="G29" s="11"/>
      <c r="H29" s="12">
        <v>3106</v>
      </c>
      <c r="I29" s="12">
        <v>3106.04</v>
      </c>
    </row>
    <row r="30" spans="1:9" x14ac:dyDescent="0.3">
      <c r="A30" s="1"/>
      <c r="B30" s="1"/>
      <c r="C30" s="1"/>
      <c r="D30" s="1"/>
      <c r="E30" s="11" t="s">
        <v>52</v>
      </c>
      <c r="F30" s="11"/>
      <c r="G30" s="11"/>
      <c r="H30" s="12">
        <f>ROUND(SUM(H26:H29),5)</f>
        <v>9092</v>
      </c>
      <c r="I30" s="12">
        <f>ROUND(SUM(I26:I29),5)</f>
        <v>9171.48</v>
      </c>
    </row>
    <row r="31" spans="1:9" ht="28.8" customHeight="1" x14ac:dyDescent="0.3">
      <c r="A31" s="1"/>
      <c r="B31" s="1"/>
      <c r="C31" s="1"/>
      <c r="D31" s="1"/>
      <c r="E31" s="11" t="s">
        <v>54</v>
      </c>
      <c r="F31" s="11"/>
      <c r="G31" s="11"/>
      <c r="H31" s="12">
        <v>600</v>
      </c>
      <c r="I31" s="12">
        <v>499.5</v>
      </c>
    </row>
    <row r="32" spans="1:9" x14ac:dyDescent="0.3">
      <c r="A32" s="1"/>
      <c r="B32" s="1"/>
      <c r="C32" s="1"/>
      <c r="D32" s="1"/>
      <c r="E32" s="11" t="s">
        <v>56</v>
      </c>
      <c r="F32" s="11"/>
      <c r="G32" s="11"/>
      <c r="H32" s="12">
        <v>5000</v>
      </c>
      <c r="I32" s="12">
        <v>3662.83</v>
      </c>
    </row>
    <row r="33" spans="1:9" x14ac:dyDescent="0.3">
      <c r="A33" s="1"/>
      <c r="B33" s="1"/>
      <c r="C33" s="1"/>
      <c r="D33" s="1"/>
      <c r="E33" s="11" t="s">
        <v>57</v>
      </c>
      <c r="F33" s="11"/>
      <c r="G33" s="11"/>
      <c r="H33" s="12">
        <v>100</v>
      </c>
      <c r="I33" s="12">
        <v>0</v>
      </c>
    </row>
    <row r="34" spans="1:9" x14ac:dyDescent="0.3">
      <c r="A34" s="1"/>
      <c r="B34" s="1"/>
      <c r="C34" s="1"/>
      <c r="D34" s="1"/>
      <c r="E34" s="11" t="s">
        <v>58</v>
      </c>
      <c r="F34" s="11"/>
      <c r="G34" s="11"/>
      <c r="H34" s="12"/>
      <c r="I34" s="12"/>
    </row>
    <row r="35" spans="1:9" x14ac:dyDescent="0.3">
      <c r="A35" s="1"/>
      <c r="B35" s="1"/>
      <c r="C35" s="1"/>
      <c r="D35" s="1"/>
      <c r="E35" s="11"/>
      <c r="F35" s="11" t="s">
        <v>59</v>
      </c>
      <c r="G35" s="11"/>
      <c r="H35" s="12"/>
      <c r="I35" s="12">
        <v>100</v>
      </c>
    </row>
    <row r="36" spans="1:9" x14ac:dyDescent="0.3">
      <c r="A36" s="1"/>
      <c r="B36" s="1"/>
      <c r="C36" s="1"/>
      <c r="D36" s="1"/>
      <c r="E36" s="11"/>
      <c r="F36" s="11" t="s">
        <v>61</v>
      </c>
      <c r="G36" s="11"/>
      <c r="H36" s="12">
        <v>0</v>
      </c>
      <c r="I36" s="12">
        <v>0</v>
      </c>
    </row>
    <row r="37" spans="1:9" x14ac:dyDescent="0.3">
      <c r="A37" s="1"/>
      <c r="B37" s="1"/>
      <c r="C37" s="1"/>
      <c r="D37" s="1"/>
      <c r="E37" s="11"/>
      <c r="F37" s="11" t="s">
        <v>62</v>
      </c>
      <c r="G37" s="11"/>
      <c r="H37" s="12">
        <v>2800</v>
      </c>
      <c r="I37" s="12">
        <v>2227.09</v>
      </c>
    </row>
    <row r="38" spans="1:9" x14ac:dyDescent="0.3">
      <c r="A38" s="1"/>
      <c r="B38" s="1"/>
      <c r="C38" s="1"/>
      <c r="D38" s="1"/>
      <c r="E38" s="11"/>
      <c r="F38" s="11" t="s">
        <v>63</v>
      </c>
      <c r="G38" s="11"/>
      <c r="H38" s="12"/>
      <c r="I38" s="12"/>
    </row>
    <row r="39" spans="1:9" x14ac:dyDescent="0.3">
      <c r="A39" s="1"/>
      <c r="B39" s="1"/>
      <c r="C39" s="1"/>
      <c r="D39" s="1"/>
      <c r="E39" s="11"/>
      <c r="F39" s="11"/>
      <c r="G39" s="11" t="s">
        <v>65</v>
      </c>
      <c r="H39" s="12">
        <v>0</v>
      </c>
      <c r="I39" s="12">
        <v>0</v>
      </c>
    </row>
    <row r="40" spans="1:9" x14ac:dyDescent="0.3">
      <c r="A40" s="1"/>
      <c r="B40" s="1"/>
      <c r="C40" s="1"/>
      <c r="D40" s="1"/>
      <c r="E40" s="11"/>
      <c r="F40" s="11"/>
      <c r="G40" s="11" t="s">
        <v>66</v>
      </c>
      <c r="H40" s="12">
        <v>8500</v>
      </c>
      <c r="I40" s="12">
        <v>3798.61</v>
      </c>
    </row>
    <row r="41" spans="1:9" x14ac:dyDescent="0.3">
      <c r="A41" s="1"/>
      <c r="B41" s="1"/>
      <c r="C41" s="1"/>
      <c r="D41" s="1"/>
      <c r="E41" s="11"/>
      <c r="F41" s="11" t="s">
        <v>67</v>
      </c>
      <c r="G41" s="11"/>
      <c r="H41" s="12">
        <f>ROUND(SUM(H38:H40),5)</f>
        <v>8500</v>
      </c>
      <c r="I41" s="12">
        <f>ROUND(SUM(I38:I40),5)</f>
        <v>3798.61</v>
      </c>
    </row>
    <row r="42" spans="1:9" ht="28.8" customHeight="1" x14ac:dyDescent="0.3">
      <c r="A42" s="1"/>
      <c r="B42" s="1"/>
      <c r="C42" s="1"/>
      <c r="D42" s="1"/>
      <c r="E42" s="11"/>
      <c r="F42" s="11" t="s">
        <v>68</v>
      </c>
      <c r="G42" s="11"/>
      <c r="H42" s="12">
        <v>46000</v>
      </c>
      <c r="I42" s="12">
        <v>36955.879999999997</v>
      </c>
    </row>
    <row r="43" spans="1:9" x14ac:dyDescent="0.3">
      <c r="A43" s="1"/>
      <c r="B43" s="1"/>
      <c r="C43" s="1"/>
      <c r="D43" s="1"/>
      <c r="E43" s="11" t="s">
        <v>69</v>
      </c>
      <c r="F43" s="11"/>
      <c r="G43" s="11"/>
      <c r="H43" s="12">
        <f>ROUND(SUM(H34:H37)+SUM(H41:H42),5)</f>
        <v>57300</v>
      </c>
      <c r="I43" s="12">
        <f>ROUND(SUM(I34:I37)+SUM(I41:I42),5)</f>
        <v>43081.58</v>
      </c>
    </row>
    <row r="44" spans="1:9" ht="28.8" customHeight="1" x14ac:dyDescent="0.3">
      <c r="A44" s="1"/>
      <c r="B44" s="1"/>
      <c r="C44" s="1"/>
      <c r="D44" s="1"/>
      <c r="E44" s="11" t="s">
        <v>70</v>
      </c>
      <c r="F44" s="11"/>
      <c r="G44" s="11"/>
      <c r="H44" s="12">
        <v>2500</v>
      </c>
      <c r="I44" s="12">
        <v>1927.24</v>
      </c>
    </row>
    <row r="45" spans="1:9" x14ac:dyDescent="0.3">
      <c r="A45" s="1"/>
      <c r="B45" s="1"/>
      <c r="C45" s="1"/>
      <c r="D45" s="1"/>
      <c r="E45" s="11" t="s">
        <v>73</v>
      </c>
      <c r="F45" s="11"/>
      <c r="G45" s="11"/>
      <c r="H45" s="12">
        <v>0</v>
      </c>
      <c r="I45" s="12">
        <v>0</v>
      </c>
    </row>
    <row r="46" spans="1:9" x14ac:dyDescent="0.3">
      <c r="A46" s="1"/>
      <c r="B46" s="1"/>
      <c r="C46" s="1"/>
      <c r="D46" s="1"/>
      <c r="E46" s="11" t="s">
        <v>74</v>
      </c>
      <c r="F46" s="11"/>
      <c r="G46" s="11"/>
      <c r="H46" s="12">
        <v>8500</v>
      </c>
      <c r="I46" s="12">
        <v>5929.81</v>
      </c>
    </row>
    <row r="47" spans="1:9" x14ac:dyDescent="0.3">
      <c r="A47" s="1"/>
      <c r="B47" s="1"/>
      <c r="C47" s="1"/>
      <c r="D47" s="1"/>
      <c r="E47" s="11" t="s">
        <v>75</v>
      </c>
      <c r="F47" s="11"/>
      <c r="G47" s="11"/>
      <c r="H47" s="12">
        <v>2500</v>
      </c>
      <c r="I47" s="12">
        <v>446.2</v>
      </c>
    </row>
    <row r="48" spans="1:9" x14ac:dyDescent="0.3">
      <c r="A48" s="1"/>
      <c r="B48" s="1"/>
      <c r="C48" s="1"/>
      <c r="D48" s="1"/>
      <c r="E48" s="11" t="s">
        <v>76</v>
      </c>
      <c r="F48" s="11"/>
      <c r="G48" s="11"/>
      <c r="H48" s="12"/>
      <c r="I48" s="12">
        <v>48.75</v>
      </c>
    </row>
    <row r="49" spans="1:9" x14ac:dyDescent="0.3">
      <c r="A49" s="1"/>
      <c r="B49" s="1"/>
      <c r="C49" s="1"/>
      <c r="D49" s="1"/>
      <c r="E49" s="11" t="s">
        <v>88</v>
      </c>
      <c r="F49" s="11"/>
      <c r="G49" s="11"/>
      <c r="H49" s="12">
        <v>500</v>
      </c>
      <c r="I49" s="12">
        <v>199.49</v>
      </c>
    </row>
    <row r="50" spans="1:9" x14ac:dyDescent="0.3">
      <c r="A50" s="1"/>
      <c r="B50" s="1"/>
      <c r="C50" s="1"/>
      <c r="D50" s="1"/>
      <c r="E50" s="11" t="s">
        <v>89</v>
      </c>
      <c r="F50" s="11"/>
      <c r="G50" s="11"/>
      <c r="H50" s="12">
        <v>500</v>
      </c>
      <c r="I50" s="12">
        <v>45.77</v>
      </c>
    </row>
    <row r="51" spans="1:9" ht="16.2" thickBot="1" x14ac:dyDescent="0.35">
      <c r="A51" s="1"/>
      <c r="B51" s="1"/>
      <c r="C51" s="1"/>
      <c r="D51" s="1"/>
      <c r="E51" s="14" t="s">
        <v>79</v>
      </c>
      <c r="F51" s="14"/>
      <c r="G51" s="14"/>
      <c r="H51" s="13">
        <v>0</v>
      </c>
      <c r="I51" s="13">
        <v>0</v>
      </c>
    </row>
    <row r="52" spans="1:9" ht="16.2" thickBot="1" x14ac:dyDescent="0.35">
      <c r="A52" s="1"/>
      <c r="B52" s="1"/>
      <c r="C52" s="1"/>
      <c r="D52" s="15" t="s">
        <v>80</v>
      </c>
      <c r="E52" s="15"/>
      <c r="F52" s="15"/>
      <c r="G52" s="15"/>
      <c r="H52" s="18">
        <f>ROUND(SUM(H13:H25)+SUM(H30:H33)+SUM(H43:H51),5)</f>
        <v>165392</v>
      </c>
      <c r="I52" s="18">
        <f>ROUND(SUM(I13:I25)+SUM(I30:I33)+SUM(I43:I51),5)</f>
        <v>114375.4</v>
      </c>
    </row>
    <row r="53" spans="1:9" ht="28.8" customHeight="1" thickBot="1" x14ac:dyDescent="0.35">
      <c r="A53" s="1"/>
      <c r="B53" s="15" t="s">
        <v>81</v>
      </c>
      <c r="C53" s="1"/>
      <c r="D53" s="1"/>
      <c r="E53" s="1"/>
      <c r="F53" s="1"/>
      <c r="G53" s="15"/>
      <c r="H53" s="18">
        <f>ROUND(H3+H12-H52,5)</f>
        <v>-53392</v>
      </c>
      <c r="I53" s="18">
        <f>ROUND(I3+I12-I52,5)</f>
        <v>-33485.21</v>
      </c>
    </row>
  </sheetData>
  <pageMargins left="0.7" right="0.7" top="0.75" bottom="0.75" header="0.1" footer="0.3"/>
  <pageSetup orientation="portrait" horizontalDpi="4294967295" verticalDpi="4294967295" r:id="rId1"/>
  <headerFooter>
    <oddHeader>&amp;L&amp;"Arial,Bold"&amp;8 12:50 PM
&amp;"Arial,Bold"&amp;8 04/18/16
&amp;"Arial,Bold"&amp;8 Cash Basis&amp;C&amp;"Arial,Bold"&amp;12 City of Thorne Bay 2014
&amp;"Arial,Bold"&amp;14 Profit &amp;&amp; Loss Budget vs. Actual
&amp;"Arial,Bold"&amp;10 July 2015 through March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3686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457200</xdr:colOff>
                <xdr:row>1</xdr:row>
                <xdr:rowOff>22860</xdr:rowOff>
              </to>
            </anchor>
          </controlPr>
        </control>
      </mc:Choice>
      <mc:Fallback>
        <control shapeId="36866" r:id="rId4" name="HEADER"/>
      </mc:Fallback>
    </mc:AlternateContent>
    <mc:AlternateContent xmlns:mc="http://schemas.openxmlformats.org/markup-compatibility/2006">
      <mc:Choice Requires="x14">
        <control shapeId="3686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457200</xdr:colOff>
                <xdr:row>1</xdr:row>
                <xdr:rowOff>22860</xdr:rowOff>
              </to>
            </anchor>
          </controlPr>
        </control>
      </mc:Choice>
      <mc:Fallback>
        <control shapeId="36865" r:id="rId6" name="FILTER"/>
      </mc:Fallback>
    </mc:AlternateContent>
  </control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I51"/>
  <sheetViews>
    <sheetView workbookViewId="0">
      <pane xSplit="7" ySplit="2" topLeftCell="H36" activePane="bottomRight" state="frozenSplit"/>
      <selection pane="topRight" activeCell="H1" sqref="H1"/>
      <selection pane="bottomLeft" activeCell="A3" sqref="A3"/>
      <selection pane="bottomRight" activeCell="J56" sqref="J56"/>
    </sheetView>
  </sheetViews>
  <sheetFormatPr defaultRowHeight="15.6" x14ac:dyDescent="0.3"/>
  <cols>
    <col min="1" max="6" width="0.77734375" style="9" customWidth="1"/>
    <col min="7" max="7" width="32.21875" style="9" customWidth="1"/>
    <col min="8" max="9" width="19.44140625" style="10" customWidth="1"/>
    <col min="10" max="16384" width="8.88671875" style="4"/>
  </cols>
  <sheetData>
    <row r="1" spans="1:9" ht="16.2" thickBot="1" x14ac:dyDescent="0.35">
      <c r="A1" s="1"/>
      <c r="B1" s="1"/>
      <c r="C1" s="1"/>
      <c r="D1" s="1"/>
      <c r="E1" s="1"/>
      <c r="F1" s="1"/>
      <c r="G1" s="1"/>
      <c r="H1" s="3"/>
      <c r="I1" s="2" t="s">
        <v>119</v>
      </c>
    </row>
    <row r="2" spans="1:9" s="7" customFormat="1" ht="16.8" thickTop="1" thickBot="1" x14ac:dyDescent="0.35">
      <c r="A2" s="5"/>
      <c r="B2" s="5"/>
      <c r="C2" s="5"/>
      <c r="D2" s="5"/>
      <c r="E2" s="5"/>
      <c r="F2" s="5"/>
      <c r="G2" s="5"/>
      <c r="H2" s="6" t="s">
        <v>1</v>
      </c>
      <c r="I2" s="6" t="s">
        <v>82</v>
      </c>
    </row>
    <row r="3" spans="1:9" ht="16.2" thickTop="1" x14ac:dyDescent="0.3">
      <c r="A3" s="1"/>
      <c r="B3" s="1" t="s">
        <v>2</v>
      </c>
      <c r="C3" s="1"/>
      <c r="D3" s="1"/>
      <c r="E3" s="1"/>
      <c r="F3" s="1"/>
      <c r="G3" s="1"/>
      <c r="H3" s="8"/>
      <c r="I3" s="8"/>
    </row>
    <row r="4" spans="1:9" x14ac:dyDescent="0.3">
      <c r="A4" s="1"/>
      <c r="B4" s="1"/>
      <c r="C4" s="1"/>
      <c r="D4" s="1" t="s">
        <v>3</v>
      </c>
      <c r="E4" s="1"/>
      <c r="F4" s="1"/>
      <c r="G4" s="1"/>
      <c r="H4" s="8"/>
      <c r="I4" s="8"/>
    </row>
    <row r="5" spans="1:9" x14ac:dyDescent="0.3">
      <c r="A5" s="1"/>
      <c r="B5" s="1"/>
      <c r="C5" s="1"/>
      <c r="D5" s="1"/>
      <c r="E5" s="11" t="s">
        <v>9</v>
      </c>
      <c r="F5" s="11"/>
      <c r="G5" s="11"/>
      <c r="H5" s="12">
        <v>0</v>
      </c>
      <c r="I5" s="12">
        <v>0</v>
      </c>
    </row>
    <row r="6" spans="1:9" x14ac:dyDescent="0.3">
      <c r="A6" s="1"/>
      <c r="B6" s="1"/>
      <c r="C6" s="1"/>
      <c r="D6" s="1"/>
      <c r="E6" s="11" t="s">
        <v>3</v>
      </c>
      <c r="F6" s="11"/>
      <c r="G6" s="11"/>
      <c r="H6" s="12">
        <v>0</v>
      </c>
      <c r="I6" s="12">
        <v>0</v>
      </c>
    </row>
    <row r="7" spans="1:9" x14ac:dyDescent="0.3">
      <c r="A7" s="1"/>
      <c r="B7" s="1"/>
      <c r="C7" s="1"/>
      <c r="D7" s="1"/>
      <c r="E7" s="11" t="s">
        <v>18</v>
      </c>
      <c r="F7" s="11"/>
      <c r="G7" s="11"/>
      <c r="H7" s="12">
        <v>250</v>
      </c>
      <c r="I7" s="12">
        <v>51.5</v>
      </c>
    </row>
    <row r="8" spans="1:9" x14ac:dyDescent="0.3">
      <c r="A8" s="1"/>
      <c r="B8" s="1"/>
      <c r="C8" s="1"/>
      <c r="D8" s="1"/>
      <c r="E8" s="11" t="s">
        <v>23</v>
      </c>
      <c r="F8" s="11"/>
      <c r="G8" s="11"/>
      <c r="H8" s="12">
        <v>0</v>
      </c>
      <c r="I8" s="12">
        <v>0</v>
      </c>
    </row>
    <row r="9" spans="1:9" x14ac:dyDescent="0.3">
      <c r="A9" s="1"/>
      <c r="B9" s="1"/>
      <c r="C9" s="1"/>
      <c r="D9" s="1"/>
      <c r="E9" s="11" t="s">
        <v>26</v>
      </c>
      <c r="F9" s="11"/>
      <c r="G9" s="11"/>
      <c r="H9" s="12">
        <v>7200</v>
      </c>
      <c r="I9" s="12">
        <v>4080.31</v>
      </c>
    </row>
    <row r="10" spans="1:9" x14ac:dyDescent="0.3">
      <c r="A10" s="1"/>
      <c r="B10" s="1"/>
      <c r="C10" s="1"/>
      <c r="D10" s="1"/>
      <c r="E10" s="11" t="s">
        <v>115</v>
      </c>
      <c r="F10" s="11"/>
      <c r="G10" s="11"/>
      <c r="H10" s="12">
        <v>0</v>
      </c>
      <c r="I10" s="12">
        <v>0</v>
      </c>
    </row>
    <row r="11" spans="1:9" ht="16.2" thickBot="1" x14ac:dyDescent="0.35">
      <c r="A11" s="1"/>
      <c r="B11" s="1"/>
      <c r="C11" s="1"/>
      <c r="D11" s="1"/>
      <c r="E11" s="14" t="s">
        <v>120</v>
      </c>
      <c r="F11" s="11"/>
      <c r="G11" s="14"/>
      <c r="H11" s="13">
        <v>125000</v>
      </c>
      <c r="I11" s="13">
        <v>92250.07</v>
      </c>
    </row>
    <row r="12" spans="1:9" ht="16.2" thickBot="1" x14ac:dyDescent="0.35">
      <c r="A12" s="1"/>
      <c r="B12" s="1"/>
      <c r="C12" s="1"/>
      <c r="D12" s="15" t="s">
        <v>28</v>
      </c>
      <c r="E12" s="15"/>
      <c r="F12" s="1"/>
      <c r="G12" s="15"/>
      <c r="H12" s="18">
        <f>ROUND(SUM(H4:H11),5)</f>
        <v>132450</v>
      </c>
      <c r="I12" s="18">
        <f>ROUND(SUM(I4:I11),5)</f>
        <v>96381.88</v>
      </c>
    </row>
    <row r="13" spans="1:9" ht="28.8" customHeight="1" thickBot="1" x14ac:dyDescent="0.35">
      <c r="A13" s="1"/>
      <c r="B13" s="1"/>
      <c r="C13" s="1" t="s">
        <v>86</v>
      </c>
      <c r="D13" s="15"/>
      <c r="E13" s="15"/>
      <c r="F13" s="15"/>
      <c r="G13" s="15"/>
      <c r="H13" s="18">
        <f>H12</f>
        <v>132450</v>
      </c>
      <c r="I13" s="18">
        <f>I12</f>
        <v>96381.88</v>
      </c>
    </row>
    <row r="14" spans="1:9" ht="28.8" customHeight="1" x14ac:dyDescent="0.3">
      <c r="A14" s="1"/>
      <c r="B14" s="1"/>
      <c r="C14" s="1"/>
      <c r="D14" s="1" t="s">
        <v>29</v>
      </c>
      <c r="E14" s="1"/>
      <c r="F14" s="1"/>
      <c r="G14" s="1"/>
      <c r="H14" s="8"/>
      <c r="I14" s="8"/>
    </row>
    <row r="15" spans="1:9" x14ac:dyDescent="0.3">
      <c r="A15" s="1"/>
      <c r="B15" s="1"/>
      <c r="C15" s="1"/>
      <c r="D15" s="1"/>
      <c r="E15" s="11" t="s">
        <v>32</v>
      </c>
      <c r="F15" s="11"/>
      <c r="G15" s="11"/>
      <c r="H15" s="12">
        <v>500</v>
      </c>
      <c r="I15" s="12">
        <v>0</v>
      </c>
    </row>
    <row r="16" spans="1:9" x14ac:dyDescent="0.3">
      <c r="A16" s="1"/>
      <c r="B16" s="1"/>
      <c r="C16" s="1"/>
      <c r="D16" s="1"/>
      <c r="E16" s="11" t="s">
        <v>112</v>
      </c>
      <c r="F16" s="11"/>
      <c r="G16" s="11"/>
      <c r="H16" s="12">
        <v>12000</v>
      </c>
      <c r="I16" s="12">
        <v>6475</v>
      </c>
    </row>
    <row r="17" spans="1:9" x14ac:dyDescent="0.3">
      <c r="A17" s="1"/>
      <c r="B17" s="1"/>
      <c r="C17" s="1"/>
      <c r="D17" s="1"/>
      <c r="E17" s="11" t="s">
        <v>35</v>
      </c>
      <c r="F17" s="11"/>
      <c r="G17" s="11"/>
      <c r="H17" s="12">
        <v>5000</v>
      </c>
      <c r="I17" s="12">
        <v>0</v>
      </c>
    </row>
    <row r="18" spans="1:9" x14ac:dyDescent="0.3">
      <c r="A18" s="1"/>
      <c r="B18" s="1"/>
      <c r="C18" s="1"/>
      <c r="D18" s="1"/>
      <c r="E18" s="11" t="s">
        <v>37</v>
      </c>
      <c r="F18" s="11"/>
      <c r="G18" s="11"/>
      <c r="H18" s="12">
        <v>0</v>
      </c>
      <c r="I18" s="12">
        <v>0</v>
      </c>
    </row>
    <row r="19" spans="1:9" x14ac:dyDescent="0.3">
      <c r="A19" s="1"/>
      <c r="B19" s="1"/>
      <c r="C19" s="1"/>
      <c r="D19" s="1"/>
      <c r="E19" s="11" t="s">
        <v>39</v>
      </c>
      <c r="F19" s="11"/>
      <c r="G19" s="11"/>
      <c r="H19" s="12">
        <v>500</v>
      </c>
      <c r="I19" s="12">
        <v>295</v>
      </c>
    </row>
    <row r="20" spans="1:9" x14ac:dyDescent="0.3">
      <c r="A20" s="1"/>
      <c r="B20" s="1"/>
      <c r="C20" s="1"/>
      <c r="D20" s="1"/>
      <c r="E20" s="11" t="s">
        <v>41</v>
      </c>
      <c r="F20" s="11"/>
      <c r="G20" s="11"/>
      <c r="H20" s="12">
        <v>12000</v>
      </c>
      <c r="I20" s="12">
        <v>9130.58</v>
      </c>
    </row>
    <row r="21" spans="1:9" x14ac:dyDescent="0.3">
      <c r="A21" s="1"/>
      <c r="B21" s="1"/>
      <c r="C21" s="1"/>
      <c r="D21" s="1"/>
      <c r="E21" s="11" t="s">
        <v>42</v>
      </c>
      <c r="F21" s="11"/>
      <c r="G21" s="11"/>
      <c r="H21" s="12">
        <v>5000</v>
      </c>
      <c r="I21" s="12">
        <v>3511.07</v>
      </c>
    </row>
    <row r="22" spans="1:9" x14ac:dyDescent="0.3">
      <c r="A22" s="1"/>
      <c r="B22" s="1"/>
      <c r="C22" s="1"/>
      <c r="D22" s="1"/>
      <c r="E22" s="11" t="s">
        <v>43</v>
      </c>
      <c r="F22" s="11"/>
      <c r="G22" s="11"/>
      <c r="H22" s="12">
        <v>5000</v>
      </c>
      <c r="I22" s="12">
        <v>2177.73</v>
      </c>
    </row>
    <row r="23" spans="1:9" x14ac:dyDescent="0.3">
      <c r="A23" s="1"/>
      <c r="B23" s="1"/>
      <c r="C23" s="1"/>
      <c r="D23" s="1"/>
      <c r="E23" s="11" t="s">
        <v>44</v>
      </c>
      <c r="F23" s="11"/>
      <c r="G23" s="11"/>
      <c r="H23" s="12">
        <v>18000</v>
      </c>
      <c r="I23" s="12">
        <v>11985.71</v>
      </c>
    </row>
    <row r="24" spans="1:9" x14ac:dyDescent="0.3">
      <c r="A24" s="1"/>
      <c r="B24" s="1"/>
      <c r="C24" s="1"/>
      <c r="D24" s="1"/>
      <c r="E24" s="11" t="s">
        <v>46</v>
      </c>
      <c r="F24" s="11"/>
      <c r="G24" s="11"/>
      <c r="H24" s="12">
        <v>5000</v>
      </c>
      <c r="I24" s="12">
        <v>3719.66</v>
      </c>
    </row>
    <row r="25" spans="1:9" x14ac:dyDescent="0.3">
      <c r="A25" s="1"/>
      <c r="B25" s="1"/>
      <c r="C25" s="1"/>
      <c r="D25" s="1"/>
      <c r="E25" s="11" t="s">
        <v>47</v>
      </c>
      <c r="F25" s="11"/>
      <c r="G25" s="11"/>
      <c r="H25" s="12"/>
      <c r="I25" s="12"/>
    </row>
    <row r="26" spans="1:9" x14ac:dyDescent="0.3">
      <c r="A26" s="1"/>
      <c r="B26" s="1"/>
      <c r="C26" s="1"/>
      <c r="D26" s="1"/>
      <c r="E26" s="11"/>
      <c r="F26" s="11" t="s">
        <v>48</v>
      </c>
      <c r="G26" s="11"/>
      <c r="H26" s="12">
        <v>4024.16</v>
      </c>
      <c r="I26" s="12">
        <v>4024.16</v>
      </c>
    </row>
    <row r="27" spans="1:9" x14ac:dyDescent="0.3">
      <c r="A27" s="1"/>
      <c r="B27" s="1"/>
      <c r="C27" s="1"/>
      <c r="D27" s="1"/>
      <c r="E27" s="11"/>
      <c r="F27" s="11" t="s">
        <v>49</v>
      </c>
      <c r="G27" s="11"/>
      <c r="H27" s="12"/>
      <c r="I27" s="12">
        <v>98.94</v>
      </c>
    </row>
    <row r="28" spans="1:9" x14ac:dyDescent="0.3">
      <c r="A28" s="1"/>
      <c r="B28" s="1"/>
      <c r="C28" s="1"/>
      <c r="D28" s="1"/>
      <c r="E28" s="11"/>
      <c r="F28" s="11" t="s">
        <v>50</v>
      </c>
      <c r="G28" s="11"/>
      <c r="H28" s="12">
        <v>2335.33</v>
      </c>
      <c r="I28" s="12">
        <v>2335.33</v>
      </c>
    </row>
    <row r="29" spans="1:9" x14ac:dyDescent="0.3">
      <c r="A29" s="1"/>
      <c r="B29" s="1"/>
      <c r="C29" s="1"/>
      <c r="D29" s="1"/>
      <c r="E29" s="11" t="s">
        <v>52</v>
      </c>
      <c r="F29" s="11"/>
      <c r="G29" s="11"/>
      <c r="H29" s="12">
        <f>ROUND(SUM(H25:H28),5)</f>
        <v>6359.49</v>
      </c>
      <c r="I29" s="12">
        <f>ROUND(SUM(I25:I28),5)</f>
        <v>6458.43</v>
      </c>
    </row>
    <row r="30" spans="1:9" ht="28.8" customHeight="1" x14ac:dyDescent="0.3">
      <c r="A30" s="1"/>
      <c r="B30" s="1"/>
      <c r="C30" s="1"/>
      <c r="D30" s="1"/>
      <c r="E30" s="11" t="s">
        <v>56</v>
      </c>
      <c r="F30" s="11"/>
      <c r="G30" s="11"/>
      <c r="H30" s="12">
        <v>5000</v>
      </c>
      <c r="I30" s="12">
        <v>5350.18</v>
      </c>
    </row>
    <row r="31" spans="1:9" x14ac:dyDescent="0.3">
      <c r="A31" s="1"/>
      <c r="B31" s="1"/>
      <c r="C31" s="1"/>
      <c r="D31" s="1"/>
      <c r="E31" s="11" t="s">
        <v>57</v>
      </c>
      <c r="F31" s="11"/>
      <c r="G31" s="11"/>
      <c r="H31" s="12">
        <v>100</v>
      </c>
      <c r="I31" s="12">
        <v>0</v>
      </c>
    </row>
    <row r="32" spans="1:9" x14ac:dyDescent="0.3">
      <c r="A32" s="1"/>
      <c r="B32" s="1"/>
      <c r="C32" s="1"/>
      <c r="D32" s="1"/>
      <c r="E32" s="11" t="s">
        <v>58</v>
      </c>
      <c r="F32" s="11"/>
      <c r="G32" s="11"/>
      <c r="H32" s="12"/>
      <c r="I32" s="12"/>
    </row>
    <row r="33" spans="1:9" x14ac:dyDescent="0.3">
      <c r="A33" s="1"/>
      <c r="B33" s="1"/>
      <c r="C33" s="1"/>
      <c r="D33" s="1"/>
      <c r="E33" s="11"/>
      <c r="F33" s="11" t="s">
        <v>59</v>
      </c>
      <c r="G33" s="11"/>
      <c r="H33" s="12"/>
      <c r="I33" s="12">
        <v>100</v>
      </c>
    </row>
    <row r="34" spans="1:9" x14ac:dyDescent="0.3">
      <c r="A34" s="1"/>
      <c r="B34" s="1"/>
      <c r="C34" s="1"/>
      <c r="D34" s="1"/>
      <c r="E34" s="11"/>
      <c r="F34" s="11" t="s">
        <v>60</v>
      </c>
      <c r="G34" s="11"/>
      <c r="H34" s="12">
        <v>0</v>
      </c>
      <c r="I34" s="12">
        <v>0</v>
      </c>
    </row>
    <row r="35" spans="1:9" x14ac:dyDescent="0.3">
      <c r="A35" s="1"/>
      <c r="B35" s="1"/>
      <c r="C35" s="1"/>
      <c r="D35" s="1"/>
      <c r="E35" s="11"/>
      <c r="F35" s="11" t="s">
        <v>62</v>
      </c>
      <c r="G35" s="11"/>
      <c r="H35" s="12">
        <v>2200</v>
      </c>
      <c r="I35" s="12">
        <v>1840.33</v>
      </c>
    </row>
    <row r="36" spans="1:9" x14ac:dyDescent="0.3">
      <c r="A36" s="1"/>
      <c r="B36" s="1"/>
      <c r="C36" s="1"/>
      <c r="D36" s="1"/>
      <c r="E36" s="11"/>
      <c r="F36" s="11" t="s">
        <v>63</v>
      </c>
      <c r="G36" s="11"/>
      <c r="H36" s="12"/>
      <c r="I36" s="12"/>
    </row>
    <row r="37" spans="1:9" x14ac:dyDescent="0.3">
      <c r="A37" s="1"/>
      <c r="B37" s="1"/>
      <c r="C37" s="1"/>
      <c r="D37" s="1"/>
      <c r="E37" s="11"/>
      <c r="F37" s="11"/>
      <c r="G37" s="11" t="s">
        <v>64</v>
      </c>
      <c r="H37" s="12">
        <v>0</v>
      </c>
      <c r="I37" s="12">
        <v>0</v>
      </c>
    </row>
    <row r="38" spans="1:9" x14ac:dyDescent="0.3">
      <c r="A38" s="1"/>
      <c r="B38" s="1"/>
      <c r="C38" s="1"/>
      <c r="D38" s="1"/>
      <c r="E38" s="11"/>
      <c r="F38" s="11"/>
      <c r="G38" s="11" t="s">
        <v>66</v>
      </c>
      <c r="H38" s="12">
        <v>12000</v>
      </c>
      <c r="I38" s="12">
        <v>8113.03</v>
      </c>
    </row>
    <row r="39" spans="1:9" x14ac:dyDescent="0.3">
      <c r="A39" s="1"/>
      <c r="B39" s="1"/>
      <c r="C39" s="1"/>
      <c r="D39" s="1"/>
      <c r="E39" s="11"/>
      <c r="F39" s="11" t="s">
        <v>67</v>
      </c>
      <c r="G39" s="11"/>
      <c r="H39" s="12">
        <f>ROUND(SUM(H36:H38),5)</f>
        <v>12000</v>
      </c>
      <c r="I39" s="12">
        <f>ROUND(SUM(I36:I38),5)</f>
        <v>8113.03</v>
      </c>
    </row>
    <row r="40" spans="1:9" ht="28.8" customHeight="1" x14ac:dyDescent="0.3">
      <c r="A40" s="1"/>
      <c r="B40" s="1"/>
      <c r="C40" s="1"/>
      <c r="D40" s="1"/>
      <c r="E40" s="11"/>
      <c r="F40" s="11" t="s">
        <v>68</v>
      </c>
      <c r="G40" s="11"/>
      <c r="H40" s="12">
        <v>81528.88</v>
      </c>
      <c r="I40" s="12">
        <v>67708.67</v>
      </c>
    </row>
    <row r="41" spans="1:9" x14ac:dyDescent="0.3">
      <c r="A41" s="1"/>
      <c r="B41" s="1"/>
      <c r="C41" s="1"/>
      <c r="D41" s="1"/>
      <c r="E41" s="11" t="s">
        <v>69</v>
      </c>
      <c r="F41" s="11"/>
      <c r="G41" s="11"/>
      <c r="H41" s="12">
        <f>ROUND(SUM(H32:H35)+SUM(H39:H40),5)</f>
        <v>95728.88</v>
      </c>
      <c r="I41" s="12">
        <f>ROUND(SUM(I32:I35)+SUM(I39:I40),5)</f>
        <v>77762.03</v>
      </c>
    </row>
    <row r="42" spans="1:9" ht="28.8" customHeight="1" x14ac:dyDescent="0.3">
      <c r="A42" s="1"/>
      <c r="B42" s="1"/>
      <c r="C42" s="1"/>
      <c r="D42" s="1"/>
      <c r="E42" s="11" t="s">
        <v>70</v>
      </c>
      <c r="F42" s="11"/>
      <c r="G42" s="11"/>
      <c r="H42" s="12">
        <v>2500</v>
      </c>
      <c r="I42" s="12">
        <v>992.2</v>
      </c>
    </row>
    <row r="43" spans="1:9" x14ac:dyDescent="0.3">
      <c r="A43" s="1"/>
      <c r="B43" s="1"/>
      <c r="C43" s="1"/>
      <c r="D43" s="1"/>
      <c r="E43" s="11" t="s">
        <v>73</v>
      </c>
      <c r="F43" s="11"/>
      <c r="G43" s="11"/>
      <c r="H43" s="12">
        <v>450</v>
      </c>
      <c r="I43" s="12">
        <v>320.58</v>
      </c>
    </row>
    <row r="44" spans="1:9" x14ac:dyDescent="0.3">
      <c r="A44" s="1"/>
      <c r="B44" s="1"/>
      <c r="C44" s="1"/>
      <c r="D44" s="1"/>
      <c r="E44" s="11" t="s">
        <v>74</v>
      </c>
      <c r="F44" s="11"/>
      <c r="G44" s="11"/>
      <c r="H44" s="12">
        <v>6000</v>
      </c>
      <c r="I44" s="12">
        <v>3221.98</v>
      </c>
    </row>
    <row r="45" spans="1:9" x14ac:dyDescent="0.3">
      <c r="A45" s="1"/>
      <c r="B45" s="1"/>
      <c r="C45" s="1"/>
      <c r="D45" s="1"/>
      <c r="E45" s="11" t="s">
        <v>75</v>
      </c>
      <c r="F45" s="11"/>
      <c r="G45" s="11"/>
      <c r="H45" s="12">
        <v>0</v>
      </c>
      <c r="I45" s="12">
        <v>0</v>
      </c>
    </row>
    <row r="46" spans="1:9" x14ac:dyDescent="0.3">
      <c r="A46" s="1"/>
      <c r="B46" s="1"/>
      <c r="C46" s="1"/>
      <c r="D46" s="1"/>
      <c r="E46" s="11" t="s">
        <v>76</v>
      </c>
      <c r="F46" s="11"/>
      <c r="G46" s="11"/>
      <c r="H46" s="12">
        <v>500</v>
      </c>
      <c r="I46" s="12">
        <v>0</v>
      </c>
    </row>
    <row r="47" spans="1:9" x14ac:dyDescent="0.3">
      <c r="A47" s="1"/>
      <c r="B47" s="1"/>
      <c r="C47" s="1"/>
      <c r="D47" s="1"/>
      <c r="E47" s="11" t="s">
        <v>88</v>
      </c>
      <c r="F47" s="11"/>
      <c r="G47" s="11"/>
      <c r="H47" s="12">
        <v>2500</v>
      </c>
      <c r="I47" s="12">
        <v>1465.74</v>
      </c>
    </row>
    <row r="48" spans="1:9" x14ac:dyDescent="0.3">
      <c r="A48" s="1"/>
      <c r="B48" s="1"/>
      <c r="C48" s="1"/>
      <c r="D48" s="1"/>
      <c r="E48" s="11" t="s">
        <v>89</v>
      </c>
      <c r="F48" s="11"/>
      <c r="G48" s="11"/>
      <c r="H48" s="12">
        <v>1000</v>
      </c>
      <c r="I48" s="12">
        <v>0</v>
      </c>
    </row>
    <row r="49" spans="1:9" ht="16.2" thickBot="1" x14ac:dyDescent="0.35">
      <c r="A49" s="1"/>
      <c r="B49" s="1"/>
      <c r="C49" s="1"/>
      <c r="D49" s="1"/>
      <c r="E49" s="14" t="s">
        <v>79</v>
      </c>
      <c r="F49" s="14"/>
      <c r="G49" s="14"/>
      <c r="H49" s="13">
        <v>0</v>
      </c>
      <c r="I49" s="13">
        <v>0</v>
      </c>
    </row>
    <row r="50" spans="1:9" ht="16.2" thickBot="1" x14ac:dyDescent="0.35">
      <c r="A50" s="1"/>
      <c r="B50" s="1"/>
      <c r="C50" s="1"/>
      <c r="D50" s="1" t="s">
        <v>80</v>
      </c>
      <c r="E50" s="15"/>
      <c r="F50" s="15"/>
      <c r="G50" s="15"/>
      <c r="H50" s="18">
        <f>ROUND(SUM(H14:H24)+SUM(H29:H31)+SUM(H41:H49),5)</f>
        <v>183138.37</v>
      </c>
      <c r="I50" s="18">
        <f>ROUND(SUM(I14:I24)+SUM(I29:I31)+SUM(I41:I49),5)</f>
        <v>132865.89000000001</v>
      </c>
    </row>
    <row r="51" spans="1:9" ht="28.8" customHeight="1" thickBot="1" x14ac:dyDescent="0.35">
      <c r="A51" s="1"/>
      <c r="B51" s="15" t="s">
        <v>81</v>
      </c>
      <c r="C51" s="15"/>
      <c r="D51" s="15"/>
      <c r="E51" s="1"/>
      <c r="F51" s="15"/>
      <c r="G51" s="15"/>
      <c r="H51" s="18">
        <f>ROUND(H3+H13-H50,5)</f>
        <v>-50688.37</v>
      </c>
      <c r="I51" s="18">
        <f>ROUND(I3+I13-I50,5)</f>
        <v>-36484.01</v>
      </c>
    </row>
  </sheetData>
  <pageMargins left="0.7" right="0.7" top="0.75" bottom="0.75" header="0.1" footer="0.3"/>
  <pageSetup orientation="portrait" horizontalDpi="4294967295" verticalDpi="4294967295" r:id="rId1"/>
  <headerFooter>
    <oddHeader>&amp;L&amp;"Arial,Bold"&amp;8 1:07 PM
&amp;"Arial,Bold"&amp;8 04/18/16
&amp;"Arial,Bold"&amp;8 Cash Basis&amp;C&amp;"Arial,Bold"&amp;12 City of Thorne Bay 2014
&amp;"Arial,Bold"&amp;14 Profit &amp;&amp; Loss Budget vs. Actual
&amp;"Arial,Bold"&amp;10 July 2015 through March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9153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594360</xdr:colOff>
                <xdr:row>1</xdr:row>
                <xdr:rowOff>22860</xdr:rowOff>
              </to>
            </anchor>
          </controlPr>
        </control>
      </mc:Choice>
      <mc:Fallback>
        <control shapeId="49153" r:id="rId4" name="FILTER"/>
      </mc:Fallback>
    </mc:AlternateContent>
    <mc:AlternateContent xmlns:mc="http://schemas.openxmlformats.org/markup-compatibility/2006">
      <mc:Choice Requires="x14">
        <control shapeId="49154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594360</xdr:colOff>
                <xdr:row>1</xdr:row>
                <xdr:rowOff>22860</xdr:rowOff>
              </to>
            </anchor>
          </controlPr>
        </control>
      </mc:Choice>
      <mc:Fallback>
        <control shapeId="49154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86"/>
  <sheetViews>
    <sheetView tabSelected="1" workbookViewId="0">
      <pane xSplit="7" ySplit="2" topLeftCell="H3" activePane="bottomRight" state="frozenSplit"/>
      <selection pane="topRight" activeCell="H1" sqref="H1"/>
      <selection pane="bottomLeft" activeCell="A3" sqref="A3"/>
      <selection pane="bottomRight" activeCell="I6" sqref="I6"/>
    </sheetView>
  </sheetViews>
  <sheetFormatPr defaultRowHeight="33.6" x14ac:dyDescent="0.65"/>
  <cols>
    <col min="1" max="6" width="3" style="35" hidden="1" customWidth="1"/>
    <col min="7" max="7" width="17.5546875" style="35" customWidth="1"/>
    <col min="8" max="8" width="39.6640625" style="36" customWidth="1"/>
    <col min="9" max="9" width="33.6640625" style="36" customWidth="1"/>
    <col min="10" max="10" width="7.88671875" style="35" bestFit="1" customWidth="1"/>
    <col min="11" max="11" width="2.33203125" style="35" customWidth="1"/>
    <col min="12" max="12" width="11.109375" style="35" bestFit="1" customWidth="1"/>
    <col min="13" max="13" width="2.33203125" style="35" customWidth="1"/>
    <col min="14" max="14" width="7.88671875" style="35" bestFit="1" customWidth="1"/>
    <col min="15" max="16384" width="8.88671875" style="35"/>
  </cols>
  <sheetData>
    <row r="1" spans="7:9" x14ac:dyDescent="0.65">
      <c r="H1" s="36" t="s">
        <v>1</v>
      </c>
      <c r="I1" s="36" t="s">
        <v>121</v>
      </c>
    </row>
    <row r="2" spans="7:9" x14ac:dyDescent="0.65">
      <c r="G2" s="35" t="s">
        <v>3</v>
      </c>
      <c r="H2" s="36">
        <f>SUM(Admin!H30+Council!G9+EMS!G9+Fire!G9+Library!G15+Parks!G10+VPSO!G10+Harbor!H17+RV!G9+Streets!H8+'Solid Waste'!G12+Sewer!H11+Water!H12)</f>
        <v>1352527.7000000002</v>
      </c>
      <c r="I2" s="36">
        <f>SUM(Admin!I30+Council!H9+EMS!H9+Fire!H9+Library!H15+Parks!H10+VPSO!H10+Harbor!I17+RV!H9+Streets!I8+'Solid Waste'!H12+Sewer!I11+Water!I12)</f>
        <v>1019265.2500000001</v>
      </c>
    </row>
    <row r="3" spans="7:9" x14ac:dyDescent="0.65">
      <c r="G3" s="35" t="s">
        <v>29</v>
      </c>
      <c r="H3" s="36">
        <f>SUM(Admin!H82+Council!G22+EMS!G36+Fire!G33+Library!G40+Parks!G38+VPSO!G32+Harbor!H55+RV!G26+Streets!H48+'Solid Waste'!G49+Sewer!H52+Water!H50)</f>
        <v>1345890.8199999998</v>
      </c>
      <c r="I3" s="36">
        <f>SUM(Admin!I82+Council!H22+EMS!H36+Fire!H33+Library!H40+Parks!H38+VPSO!H32+Harbor!I55+RV!H26+Streets!I48+'Solid Waste'!H49+Sewer!I52+Water!I50)</f>
        <v>995452.73</v>
      </c>
    </row>
    <row r="4" spans="7:9" x14ac:dyDescent="0.65">
      <c r="G4" s="35" t="s">
        <v>122</v>
      </c>
      <c r="H4" s="36">
        <f>SUM(H2-H3)</f>
        <v>6636.8800000003539</v>
      </c>
      <c r="I4" s="36">
        <f>SUM(I2-I3)</f>
        <v>23812.520000000135</v>
      </c>
    </row>
    <row r="31" ht="28.8" customHeight="1" x14ac:dyDescent="0.65"/>
    <row r="32" ht="28.8" customHeight="1" x14ac:dyDescent="0.65"/>
    <row r="57" ht="28.8" customHeight="1" x14ac:dyDescent="0.65"/>
    <row r="72" ht="28.8" customHeight="1" x14ac:dyDescent="0.65"/>
    <row r="74" ht="28.8" customHeight="1" x14ac:dyDescent="0.65"/>
    <row r="85" ht="28.8" customHeight="1" x14ac:dyDescent="0.65"/>
    <row r="86" ht="28.8" customHeight="1" x14ac:dyDescent="0.65"/>
  </sheetData>
  <pageMargins left="0.7" right="0.7" top="0.75" bottom="0.75" header="0.1" footer="0.3"/>
  <pageSetup orientation="portrait" horizontalDpi="4294967295" verticalDpi="4294967295" r:id="rId1"/>
  <headerFooter>
    <oddHeader>&amp;L&amp;"Arial,Bold"&amp;8 10:44 AM
&amp;"Arial,Bold"&amp;8 04/18/16
&amp;"Arial,Bold"&amp;8 Cash Basis&amp;C&amp;"Arial,Bold"&amp;12 City of Thorne Bay 2014
&amp;"Arial,Bold"&amp;14 Profit &amp;&amp; Loss Budget vs. Actual
&amp;"Arial,Bold"&amp;10 July 2015 through June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I83"/>
  <sheetViews>
    <sheetView workbookViewId="0">
      <pane xSplit="7" ySplit="2" topLeftCell="H75" activePane="bottomRight" state="frozenSplit"/>
      <selection pane="topRight" activeCell="H1" sqref="H1"/>
      <selection pane="bottomLeft" activeCell="A3" sqref="A3"/>
      <selection pane="bottomRight" activeCell="I30" sqref="H30:I30"/>
    </sheetView>
  </sheetViews>
  <sheetFormatPr defaultRowHeight="15.6" x14ac:dyDescent="0.3"/>
  <cols>
    <col min="1" max="6" width="0.6640625" style="9" customWidth="1"/>
    <col min="7" max="7" width="31.77734375" style="9" customWidth="1"/>
    <col min="8" max="9" width="19.77734375" style="10" customWidth="1"/>
    <col min="10" max="16384" width="8.88671875" style="4"/>
  </cols>
  <sheetData>
    <row r="1" spans="1:9" ht="16.2" thickBot="1" x14ac:dyDescent="0.35">
      <c r="A1" s="1"/>
      <c r="B1" s="1"/>
      <c r="C1" s="1"/>
      <c r="D1" s="1"/>
      <c r="E1" s="1"/>
      <c r="F1" s="1"/>
      <c r="G1" s="1"/>
      <c r="H1" s="3"/>
      <c r="I1" s="2" t="s">
        <v>0</v>
      </c>
    </row>
    <row r="2" spans="1:9" s="7" customFormat="1" ht="16.8" thickTop="1" thickBot="1" x14ac:dyDescent="0.35">
      <c r="A2" s="5"/>
      <c r="B2" s="5"/>
      <c r="C2" s="5"/>
      <c r="D2" s="5"/>
      <c r="E2" s="5"/>
      <c r="F2" s="5"/>
      <c r="G2" s="5"/>
      <c r="H2" s="6" t="s">
        <v>1</v>
      </c>
      <c r="I2" s="6" t="s">
        <v>82</v>
      </c>
    </row>
    <row r="3" spans="1:9" ht="16.2" thickTop="1" x14ac:dyDescent="0.3">
      <c r="A3" s="1"/>
      <c r="B3" s="1" t="s">
        <v>2</v>
      </c>
      <c r="C3" s="1"/>
      <c r="D3" s="1"/>
      <c r="E3" s="1"/>
      <c r="F3" s="1"/>
      <c r="G3" s="1"/>
      <c r="H3" s="8"/>
      <c r="I3" s="8"/>
    </row>
    <row r="4" spans="1:9" x14ac:dyDescent="0.3">
      <c r="A4" s="1"/>
      <c r="B4" s="1"/>
      <c r="C4" s="1"/>
      <c r="D4" s="1" t="s">
        <v>3</v>
      </c>
      <c r="E4" s="1"/>
      <c r="F4" s="1"/>
      <c r="G4" s="1"/>
      <c r="H4" s="8"/>
      <c r="I4" s="8"/>
    </row>
    <row r="5" spans="1:9" x14ac:dyDescent="0.3">
      <c r="A5" s="1"/>
      <c r="B5" s="1"/>
      <c r="C5" s="1"/>
      <c r="D5" s="1"/>
      <c r="E5" s="11" t="s">
        <v>4</v>
      </c>
      <c r="F5" s="11"/>
      <c r="G5" s="11"/>
      <c r="H5" s="12">
        <v>700</v>
      </c>
      <c r="I5" s="12">
        <v>410</v>
      </c>
    </row>
    <row r="6" spans="1:9" x14ac:dyDescent="0.3">
      <c r="A6" s="1"/>
      <c r="B6" s="1"/>
      <c r="C6" s="1"/>
      <c r="D6" s="1"/>
      <c r="E6" s="11" t="s">
        <v>5</v>
      </c>
      <c r="F6" s="11"/>
      <c r="G6" s="11"/>
      <c r="H6" s="12">
        <v>450</v>
      </c>
      <c r="I6" s="12">
        <v>410</v>
      </c>
    </row>
    <row r="7" spans="1:9" x14ac:dyDescent="0.3">
      <c r="A7" s="1"/>
      <c r="B7" s="1"/>
      <c r="C7" s="1"/>
      <c r="D7" s="1"/>
      <c r="E7" s="11" t="s">
        <v>6</v>
      </c>
      <c r="F7" s="11"/>
      <c r="G7" s="11"/>
      <c r="H7" s="12">
        <v>62852</v>
      </c>
      <c r="I7" s="12">
        <v>62852</v>
      </c>
    </row>
    <row r="8" spans="1:9" x14ac:dyDescent="0.3">
      <c r="A8" s="1"/>
      <c r="B8" s="1"/>
      <c r="C8" s="1"/>
      <c r="D8" s="1"/>
      <c r="E8" s="11" t="s">
        <v>7</v>
      </c>
      <c r="F8" s="11"/>
      <c r="G8" s="11"/>
      <c r="H8" s="12">
        <v>0</v>
      </c>
      <c r="I8" s="12">
        <v>12.5</v>
      </c>
    </row>
    <row r="9" spans="1:9" x14ac:dyDescent="0.3">
      <c r="A9" s="1"/>
      <c r="B9" s="1"/>
      <c r="C9" s="1"/>
      <c r="D9" s="1"/>
      <c r="E9" s="11" t="s">
        <v>8</v>
      </c>
      <c r="F9" s="11"/>
      <c r="G9" s="11"/>
      <c r="H9" s="12"/>
      <c r="I9" s="12">
        <v>180</v>
      </c>
    </row>
    <row r="10" spans="1:9" x14ac:dyDescent="0.3">
      <c r="A10" s="1"/>
      <c r="B10" s="1"/>
      <c r="C10" s="1"/>
      <c r="D10" s="1"/>
      <c r="E10" s="11" t="s">
        <v>9</v>
      </c>
      <c r="F10" s="11"/>
      <c r="G10" s="11"/>
      <c r="H10" s="12">
        <v>32000</v>
      </c>
      <c r="I10" s="12">
        <v>23342.7</v>
      </c>
    </row>
    <row r="11" spans="1:9" x14ac:dyDescent="0.3">
      <c r="A11" s="1"/>
      <c r="B11" s="1"/>
      <c r="C11" s="1"/>
      <c r="D11" s="1"/>
      <c r="E11" s="11" t="s">
        <v>10</v>
      </c>
      <c r="F11" s="11"/>
      <c r="G11" s="11"/>
      <c r="H11" s="12">
        <v>0</v>
      </c>
      <c r="I11" s="12">
        <v>3961.06</v>
      </c>
    </row>
    <row r="12" spans="1:9" x14ac:dyDescent="0.3">
      <c r="A12" s="1"/>
      <c r="B12" s="1"/>
      <c r="C12" s="1"/>
      <c r="D12" s="1"/>
      <c r="E12" s="11" t="s">
        <v>11</v>
      </c>
      <c r="F12" s="11"/>
      <c r="G12" s="11"/>
      <c r="H12" s="12"/>
      <c r="I12" s="12">
        <v>100</v>
      </c>
    </row>
    <row r="13" spans="1:9" x14ac:dyDescent="0.3">
      <c r="A13" s="1"/>
      <c r="B13" s="1"/>
      <c r="C13" s="1"/>
      <c r="D13" s="1"/>
      <c r="E13" s="11" t="s">
        <v>12</v>
      </c>
      <c r="F13" s="11"/>
      <c r="G13" s="11"/>
      <c r="H13" s="12">
        <v>0</v>
      </c>
      <c r="I13" s="12">
        <v>0</v>
      </c>
    </row>
    <row r="14" spans="1:9" x14ac:dyDescent="0.3">
      <c r="A14" s="1"/>
      <c r="B14" s="1"/>
      <c r="C14" s="1"/>
      <c r="D14" s="1"/>
      <c r="E14" s="11" t="s">
        <v>3</v>
      </c>
      <c r="F14" s="11"/>
      <c r="G14" s="11"/>
      <c r="H14" s="12">
        <v>0</v>
      </c>
      <c r="I14" s="12">
        <v>0</v>
      </c>
    </row>
    <row r="15" spans="1:9" x14ac:dyDescent="0.3">
      <c r="A15" s="1"/>
      <c r="B15" s="1"/>
      <c r="C15" s="1"/>
      <c r="D15" s="1"/>
      <c r="E15" s="11" t="s">
        <v>13</v>
      </c>
      <c r="F15" s="11"/>
      <c r="G15" s="11"/>
      <c r="H15" s="12">
        <v>5000</v>
      </c>
      <c r="I15" s="12">
        <v>2741.97</v>
      </c>
    </row>
    <row r="16" spans="1:9" x14ac:dyDescent="0.3">
      <c r="A16" s="1"/>
      <c r="B16" s="1"/>
      <c r="C16" s="1"/>
      <c r="D16" s="1"/>
      <c r="E16" s="11" t="s">
        <v>14</v>
      </c>
      <c r="F16" s="11"/>
      <c r="G16" s="11"/>
      <c r="H16" s="12">
        <v>3200</v>
      </c>
      <c r="I16" s="12">
        <v>1924.46</v>
      </c>
    </row>
    <row r="17" spans="1:9" x14ac:dyDescent="0.3">
      <c r="A17" s="1"/>
      <c r="B17" s="1"/>
      <c r="C17" s="1"/>
      <c r="D17" s="1"/>
      <c r="E17" s="11" t="s">
        <v>15</v>
      </c>
      <c r="F17" s="11"/>
      <c r="G17" s="11"/>
      <c r="H17" s="12">
        <v>0</v>
      </c>
      <c r="I17" s="12">
        <v>0</v>
      </c>
    </row>
    <row r="18" spans="1:9" x14ac:dyDescent="0.3">
      <c r="A18" s="1"/>
      <c r="B18" s="1"/>
      <c r="C18" s="1"/>
      <c r="D18" s="1"/>
      <c r="E18" s="11" t="s">
        <v>16</v>
      </c>
      <c r="F18" s="11"/>
      <c r="G18" s="11"/>
      <c r="H18" s="12">
        <v>0</v>
      </c>
      <c r="I18" s="12">
        <v>0</v>
      </c>
    </row>
    <row r="19" spans="1:9" x14ac:dyDescent="0.3">
      <c r="A19" s="1"/>
      <c r="B19" s="1"/>
      <c r="C19" s="1"/>
      <c r="D19" s="1"/>
      <c r="E19" s="11" t="s">
        <v>17</v>
      </c>
      <c r="F19" s="11"/>
      <c r="G19" s="11"/>
      <c r="H19" s="12">
        <v>0</v>
      </c>
      <c r="I19" s="12">
        <v>0</v>
      </c>
    </row>
    <row r="20" spans="1:9" x14ac:dyDescent="0.3">
      <c r="A20" s="1"/>
      <c r="B20" s="1"/>
      <c r="C20" s="1"/>
      <c r="D20" s="1"/>
      <c r="E20" s="11" t="s">
        <v>18</v>
      </c>
      <c r="F20" s="11"/>
      <c r="G20" s="11"/>
      <c r="H20" s="12">
        <v>5000</v>
      </c>
      <c r="I20" s="12">
        <v>4753.62</v>
      </c>
    </row>
    <row r="21" spans="1:9" x14ac:dyDescent="0.3">
      <c r="A21" s="1"/>
      <c r="B21" s="1"/>
      <c r="C21" s="1"/>
      <c r="D21" s="1"/>
      <c r="E21" s="11" t="s">
        <v>19</v>
      </c>
      <c r="F21" s="11"/>
      <c r="G21" s="11"/>
      <c r="H21" s="12">
        <v>650</v>
      </c>
      <c r="I21" s="12">
        <v>499.02</v>
      </c>
    </row>
    <row r="22" spans="1:9" x14ac:dyDescent="0.3">
      <c r="A22" s="1"/>
      <c r="B22" s="1"/>
      <c r="C22" s="1"/>
      <c r="D22" s="1"/>
      <c r="E22" s="11" t="s">
        <v>20</v>
      </c>
      <c r="F22" s="11"/>
      <c r="G22" s="11"/>
      <c r="H22" s="12">
        <v>12000</v>
      </c>
      <c r="I22" s="12">
        <v>-3812.35</v>
      </c>
    </row>
    <row r="23" spans="1:9" x14ac:dyDescent="0.3">
      <c r="A23" s="1"/>
      <c r="B23" s="1"/>
      <c r="C23" s="1"/>
      <c r="D23" s="1"/>
      <c r="E23" s="11" t="s">
        <v>21</v>
      </c>
      <c r="F23" s="11"/>
      <c r="G23" s="11"/>
      <c r="H23" s="12">
        <v>800</v>
      </c>
      <c r="I23" s="12">
        <v>715.13</v>
      </c>
    </row>
    <row r="24" spans="1:9" x14ac:dyDescent="0.3">
      <c r="A24" s="1"/>
      <c r="B24" s="1"/>
      <c r="C24" s="1"/>
      <c r="D24" s="1"/>
      <c r="E24" s="11" t="s">
        <v>22</v>
      </c>
      <c r="F24" s="11"/>
      <c r="G24" s="11"/>
      <c r="H24" s="12">
        <v>120545.8</v>
      </c>
      <c r="I24" s="12">
        <v>120545.8</v>
      </c>
    </row>
    <row r="25" spans="1:9" x14ac:dyDescent="0.3">
      <c r="A25" s="1"/>
      <c r="B25" s="1"/>
      <c r="C25" s="1"/>
      <c r="D25" s="1"/>
      <c r="E25" s="11" t="s">
        <v>23</v>
      </c>
      <c r="F25" s="11"/>
      <c r="G25" s="11"/>
      <c r="H25" s="12">
        <v>2000</v>
      </c>
      <c r="I25" s="12">
        <v>1268.1500000000001</v>
      </c>
    </row>
    <row r="26" spans="1:9" x14ac:dyDescent="0.3">
      <c r="A26" s="1"/>
      <c r="B26" s="1"/>
      <c r="C26" s="1"/>
      <c r="D26" s="1"/>
      <c r="E26" s="11" t="s">
        <v>24</v>
      </c>
      <c r="F26" s="11"/>
      <c r="G26" s="11"/>
      <c r="H26" s="12">
        <v>31000</v>
      </c>
      <c r="I26" s="12">
        <v>22670.46</v>
      </c>
    </row>
    <row r="27" spans="1:9" x14ac:dyDescent="0.3">
      <c r="A27" s="1"/>
      <c r="B27" s="1"/>
      <c r="C27" s="1"/>
      <c r="D27" s="1"/>
      <c r="E27" s="11" t="s">
        <v>25</v>
      </c>
      <c r="F27" s="11"/>
      <c r="G27" s="11"/>
      <c r="H27" s="12">
        <v>0</v>
      </c>
      <c r="I27" s="12">
        <v>0</v>
      </c>
    </row>
    <row r="28" spans="1:9" x14ac:dyDescent="0.3">
      <c r="A28" s="1"/>
      <c r="B28" s="1"/>
      <c r="C28" s="1"/>
      <c r="D28" s="1"/>
      <c r="E28" s="11" t="s">
        <v>26</v>
      </c>
      <c r="F28" s="11"/>
      <c r="G28" s="11"/>
      <c r="H28" s="12">
        <v>430000</v>
      </c>
      <c r="I28" s="12">
        <v>314854.09999999998</v>
      </c>
    </row>
    <row r="29" spans="1:9" ht="16.2" thickBot="1" x14ac:dyDescent="0.35">
      <c r="A29" s="1"/>
      <c r="B29" s="1"/>
      <c r="C29" s="1"/>
      <c r="D29" s="1"/>
      <c r="E29" s="14" t="s">
        <v>27</v>
      </c>
      <c r="F29" s="14"/>
      <c r="G29" s="14"/>
      <c r="H29" s="13">
        <v>0</v>
      </c>
      <c r="I29" s="13">
        <v>0</v>
      </c>
    </row>
    <row r="30" spans="1:9" ht="16.2" thickBot="1" x14ac:dyDescent="0.35">
      <c r="A30" s="1"/>
      <c r="B30" s="1"/>
      <c r="C30" s="1"/>
      <c r="D30" s="1" t="s">
        <v>28</v>
      </c>
      <c r="E30" s="15"/>
      <c r="F30" s="15"/>
      <c r="G30" s="15"/>
      <c r="H30" s="18">
        <f>SUM(H5:H29)</f>
        <v>706197.8</v>
      </c>
      <c r="I30" s="18">
        <f>SUM(I5:I29)</f>
        <v>557428.62</v>
      </c>
    </row>
    <row r="31" spans="1:9" ht="28.8" customHeight="1" x14ac:dyDescent="0.3">
      <c r="A31" s="1"/>
      <c r="B31" s="1"/>
      <c r="C31" s="1"/>
      <c r="D31" s="1" t="s">
        <v>29</v>
      </c>
      <c r="E31" s="1"/>
      <c r="F31" s="1"/>
      <c r="G31" s="1"/>
      <c r="H31" s="8"/>
      <c r="I31" s="8"/>
    </row>
    <row r="32" spans="1:9" x14ac:dyDescent="0.3">
      <c r="A32" s="1"/>
      <c r="B32" s="1"/>
      <c r="C32" s="1"/>
      <c r="D32" s="11"/>
      <c r="E32" s="11" t="s">
        <v>30</v>
      </c>
      <c r="F32" s="11"/>
      <c r="G32" s="11"/>
      <c r="H32" s="12">
        <v>2000</v>
      </c>
      <c r="I32" s="12">
        <v>1407.76</v>
      </c>
    </row>
    <row r="33" spans="1:9" x14ac:dyDescent="0.3">
      <c r="A33" s="1"/>
      <c r="B33" s="1"/>
      <c r="C33" s="1"/>
      <c r="D33" s="11"/>
      <c r="E33" s="11" t="s">
        <v>31</v>
      </c>
      <c r="F33" s="11"/>
      <c r="G33" s="11"/>
      <c r="H33" s="12">
        <v>250</v>
      </c>
      <c r="I33" s="12">
        <v>117.71</v>
      </c>
    </row>
    <row r="34" spans="1:9" x14ac:dyDescent="0.3">
      <c r="A34" s="1"/>
      <c r="B34" s="1"/>
      <c r="C34" s="1"/>
      <c r="D34" s="11"/>
      <c r="E34" s="11" t="s">
        <v>32</v>
      </c>
      <c r="F34" s="11"/>
      <c r="G34" s="11"/>
      <c r="H34" s="12">
        <v>10000</v>
      </c>
      <c r="I34" s="12">
        <v>294.73</v>
      </c>
    </row>
    <row r="35" spans="1:9" x14ac:dyDescent="0.3">
      <c r="A35" s="1"/>
      <c r="B35" s="1"/>
      <c r="C35" s="1"/>
      <c r="D35" s="11"/>
      <c r="E35" s="11" t="s">
        <v>33</v>
      </c>
      <c r="F35" s="11"/>
      <c r="G35" s="11"/>
      <c r="H35" s="12">
        <v>0</v>
      </c>
      <c r="I35" s="12">
        <v>-0.1</v>
      </c>
    </row>
    <row r="36" spans="1:9" x14ac:dyDescent="0.3">
      <c r="A36" s="1"/>
      <c r="B36" s="1"/>
      <c r="C36" s="1"/>
      <c r="D36" s="11"/>
      <c r="E36" s="11" t="s">
        <v>34</v>
      </c>
      <c r="F36" s="11"/>
      <c r="G36" s="11"/>
      <c r="H36" s="12">
        <v>1500</v>
      </c>
      <c r="I36" s="12">
        <v>653.44000000000005</v>
      </c>
    </row>
    <row r="37" spans="1:9" x14ac:dyDescent="0.3">
      <c r="A37" s="1"/>
      <c r="B37" s="1"/>
      <c r="C37" s="1"/>
      <c r="D37" s="11"/>
      <c r="E37" s="11" t="s">
        <v>35</v>
      </c>
      <c r="F37" s="11"/>
      <c r="G37" s="11"/>
      <c r="H37" s="12">
        <v>15000</v>
      </c>
      <c r="I37" s="12">
        <v>1360.5</v>
      </c>
    </row>
    <row r="38" spans="1:9" x14ac:dyDescent="0.3">
      <c r="A38" s="1"/>
      <c r="B38" s="1"/>
      <c r="C38" s="1"/>
      <c r="D38" s="11"/>
      <c r="E38" s="11" t="s">
        <v>36</v>
      </c>
      <c r="F38" s="11"/>
      <c r="G38" s="11"/>
      <c r="H38" s="12">
        <v>2000</v>
      </c>
      <c r="I38" s="12">
        <v>2224.34</v>
      </c>
    </row>
    <row r="39" spans="1:9" x14ac:dyDescent="0.3">
      <c r="A39" s="1"/>
      <c r="B39" s="1"/>
      <c r="C39" s="1"/>
      <c r="D39" s="11"/>
      <c r="E39" s="11" t="s">
        <v>37</v>
      </c>
      <c r="F39" s="11"/>
      <c r="G39" s="11"/>
      <c r="H39" s="12">
        <v>0</v>
      </c>
      <c r="I39" s="12">
        <v>0</v>
      </c>
    </row>
    <row r="40" spans="1:9" x14ac:dyDescent="0.3">
      <c r="A40" s="1"/>
      <c r="B40" s="1"/>
      <c r="C40" s="1"/>
      <c r="D40" s="11"/>
      <c r="E40" s="11" t="s">
        <v>38</v>
      </c>
      <c r="F40" s="11"/>
      <c r="G40" s="11"/>
      <c r="H40" s="12"/>
      <c r="I40" s="12">
        <v>9.15</v>
      </c>
    </row>
    <row r="41" spans="1:9" x14ac:dyDescent="0.3">
      <c r="A41" s="1"/>
      <c r="B41" s="1"/>
      <c r="C41" s="1"/>
      <c r="D41" s="11"/>
      <c r="E41" s="11" t="s">
        <v>39</v>
      </c>
      <c r="F41" s="11"/>
      <c r="G41" s="11"/>
      <c r="H41" s="12">
        <v>3000</v>
      </c>
      <c r="I41" s="12">
        <v>2775</v>
      </c>
    </row>
    <row r="42" spans="1:9" x14ac:dyDescent="0.3">
      <c r="A42" s="1"/>
      <c r="B42" s="1"/>
      <c r="C42" s="1"/>
      <c r="D42" s="11"/>
      <c r="E42" s="11" t="s">
        <v>40</v>
      </c>
      <c r="F42" s="11"/>
      <c r="G42" s="11"/>
      <c r="H42" s="12">
        <v>100</v>
      </c>
      <c r="I42" s="12">
        <v>21.74</v>
      </c>
    </row>
    <row r="43" spans="1:9" x14ac:dyDescent="0.3">
      <c r="A43" s="1"/>
      <c r="B43" s="1"/>
      <c r="C43" s="1"/>
      <c r="D43" s="11"/>
      <c r="E43" s="11" t="s">
        <v>41</v>
      </c>
      <c r="F43" s="11"/>
      <c r="G43" s="11"/>
      <c r="H43" s="12">
        <v>4500</v>
      </c>
      <c r="I43" s="12">
        <v>3205.56</v>
      </c>
    </row>
    <row r="44" spans="1:9" x14ac:dyDescent="0.3">
      <c r="A44" s="1"/>
      <c r="B44" s="1"/>
      <c r="C44" s="1"/>
      <c r="D44" s="11"/>
      <c r="E44" s="11" t="s">
        <v>42</v>
      </c>
      <c r="F44" s="11"/>
      <c r="G44" s="11"/>
      <c r="H44" s="12">
        <v>500</v>
      </c>
      <c r="I44" s="12">
        <v>0</v>
      </c>
    </row>
    <row r="45" spans="1:9" x14ac:dyDescent="0.3">
      <c r="A45" s="1"/>
      <c r="B45" s="1"/>
      <c r="C45" s="1"/>
      <c r="D45" s="11"/>
      <c r="E45" s="11" t="s">
        <v>43</v>
      </c>
      <c r="F45" s="11"/>
      <c r="G45" s="11"/>
      <c r="H45" s="12">
        <v>2500</v>
      </c>
      <c r="I45" s="12">
        <v>0</v>
      </c>
    </row>
    <row r="46" spans="1:9" x14ac:dyDescent="0.3">
      <c r="A46" s="1"/>
      <c r="B46" s="1"/>
      <c r="C46" s="1"/>
      <c r="D46" s="11"/>
      <c r="E46" s="11" t="s">
        <v>44</v>
      </c>
      <c r="F46" s="11"/>
      <c r="G46" s="11"/>
      <c r="H46" s="12">
        <v>39500</v>
      </c>
      <c r="I46" s="12">
        <v>37366.589999999997</v>
      </c>
    </row>
    <row r="47" spans="1:9" x14ac:dyDescent="0.3">
      <c r="A47" s="1"/>
      <c r="B47" s="1"/>
      <c r="C47" s="1"/>
      <c r="D47" s="11"/>
      <c r="E47" s="11" t="s">
        <v>45</v>
      </c>
      <c r="F47" s="11"/>
      <c r="G47" s="11"/>
      <c r="H47" s="12">
        <v>2500</v>
      </c>
      <c r="I47" s="12">
        <v>343.75</v>
      </c>
    </row>
    <row r="48" spans="1:9" x14ac:dyDescent="0.3">
      <c r="A48" s="1"/>
      <c r="B48" s="1"/>
      <c r="C48" s="1"/>
      <c r="D48" s="11"/>
      <c r="E48" s="11" t="s">
        <v>46</v>
      </c>
      <c r="F48" s="11"/>
      <c r="G48" s="11"/>
      <c r="H48" s="12">
        <v>5000</v>
      </c>
      <c r="I48" s="12">
        <v>2916.97</v>
      </c>
    </row>
    <row r="49" spans="1:9" x14ac:dyDescent="0.3">
      <c r="A49" s="1"/>
      <c r="B49" s="1"/>
      <c r="C49" s="1"/>
      <c r="D49" s="11"/>
      <c r="E49" s="11" t="s">
        <v>47</v>
      </c>
      <c r="F49" s="16"/>
      <c r="G49" s="16"/>
      <c r="H49" s="17"/>
      <c r="I49" s="17"/>
    </row>
    <row r="50" spans="1:9" x14ac:dyDescent="0.3">
      <c r="A50" s="1"/>
      <c r="B50" s="1"/>
      <c r="C50" s="1"/>
      <c r="D50" s="11"/>
      <c r="E50" s="11"/>
      <c r="F50" s="11" t="s">
        <v>48</v>
      </c>
      <c r="G50" s="11"/>
      <c r="H50" s="12">
        <v>22000</v>
      </c>
      <c r="I50" s="12">
        <v>20909.97</v>
      </c>
    </row>
    <row r="51" spans="1:9" x14ac:dyDescent="0.3">
      <c r="A51" s="1"/>
      <c r="B51" s="1"/>
      <c r="C51" s="1"/>
      <c r="D51" s="11"/>
      <c r="E51" s="11"/>
      <c r="F51" s="11" t="s">
        <v>49</v>
      </c>
      <c r="G51" s="11"/>
      <c r="H51" s="12"/>
      <c r="I51" s="12">
        <v>345.72</v>
      </c>
    </row>
    <row r="52" spans="1:9" x14ac:dyDescent="0.3">
      <c r="A52" s="1"/>
      <c r="B52" s="1"/>
      <c r="C52" s="1"/>
      <c r="D52" s="11"/>
      <c r="E52" s="11"/>
      <c r="F52" s="11" t="s">
        <v>50</v>
      </c>
      <c r="G52" s="11"/>
      <c r="H52" s="12">
        <v>1800</v>
      </c>
      <c r="I52" s="12">
        <v>1699.75</v>
      </c>
    </row>
    <row r="53" spans="1:9" x14ac:dyDescent="0.3">
      <c r="A53" s="1"/>
      <c r="B53" s="1"/>
      <c r="C53" s="1"/>
      <c r="D53" s="11"/>
      <c r="E53" s="11"/>
      <c r="F53" s="11" t="s">
        <v>51</v>
      </c>
      <c r="G53" s="11"/>
      <c r="H53" s="12">
        <v>0</v>
      </c>
      <c r="I53" s="12">
        <v>0</v>
      </c>
    </row>
    <row r="54" spans="1:9" x14ac:dyDescent="0.3">
      <c r="A54" s="1"/>
      <c r="B54" s="1"/>
      <c r="C54" s="1"/>
      <c r="D54" s="11"/>
      <c r="E54" s="16" t="s">
        <v>52</v>
      </c>
      <c r="F54" s="16"/>
      <c r="G54" s="16"/>
      <c r="H54" s="17">
        <f>ROUND(SUM(H49:H53),5)</f>
        <v>23800</v>
      </c>
      <c r="I54" s="17">
        <f>ROUND(SUM(I49:I53),5)</f>
        <v>22955.439999999999</v>
      </c>
    </row>
    <row r="55" spans="1:9" ht="22.8" customHeight="1" x14ac:dyDescent="0.3">
      <c r="A55" s="1"/>
      <c r="B55" s="1"/>
      <c r="C55" s="1"/>
      <c r="D55" s="11"/>
      <c r="E55" s="11" t="s">
        <v>53</v>
      </c>
      <c r="F55" s="11"/>
      <c r="G55" s="11"/>
      <c r="H55" s="12">
        <v>0</v>
      </c>
      <c r="I55" s="12">
        <v>0</v>
      </c>
    </row>
    <row r="56" spans="1:9" x14ac:dyDescent="0.3">
      <c r="A56" s="1"/>
      <c r="B56" s="1"/>
      <c r="C56" s="1"/>
      <c r="D56" s="11"/>
      <c r="E56" s="11" t="s">
        <v>54</v>
      </c>
      <c r="F56" s="11"/>
      <c r="G56" s="11"/>
      <c r="H56" s="12">
        <v>2200</v>
      </c>
      <c r="I56" s="12">
        <v>1727.17</v>
      </c>
    </row>
    <row r="57" spans="1:9" x14ac:dyDescent="0.3">
      <c r="A57" s="1"/>
      <c r="B57" s="1"/>
      <c r="C57" s="1"/>
      <c r="D57" s="11"/>
      <c r="E57" s="11" t="s">
        <v>55</v>
      </c>
      <c r="F57" s="11"/>
      <c r="G57" s="11"/>
      <c r="H57" s="12">
        <v>25000</v>
      </c>
      <c r="I57" s="12">
        <v>10782.6</v>
      </c>
    </row>
    <row r="58" spans="1:9" x14ac:dyDescent="0.3">
      <c r="A58" s="1"/>
      <c r="B58" s="1"/>
      <c r="C58" s="1"/>
      <c r="D58" s="11"/>
      <c r="E58" s="11" t="s">
        <v>56</v>
      </c>
      <c r="F58" s="11"/>
      <c r="G58" s="11"/>
      <c r="H58" s="12">
        <v>7000</v>
      </c>
      <c r="I58" s="12">
        <v>4404.76</v>
      </c>
    </row>
    <row r="59" spans="1:9" x14ac:dyDescent="0.3">
      <c r="A59" s="1"/>
      <c r="B59" s="1"/>
      <c r="C59" s="1"/>
      <c r="D59" s="11"/>
      <c r="E59" s="11" t="s">
        <v>57</v>
      </c>
      <c r="F59" s="11"/>
      <c r="G59" s="11"/>
      <c r="H59" s="12">
        <v>250</v>
      </c>
      <c r="I59" s="12">
        <v>0.09</v>
      </c>
    </row>
    <row r="60" spans="1:9" x14ac:dyDescent="0.3">
      <c r="A60" s="1"/>
      <c r="B60" s="1"/>
      <c r="C60" s="1"/>
      <c r="D60" s="11"/>
      <c r="E60" s="11" t="s">
        <v>58</v>
      </c>
      <c r="F60" s="11"/>
      <c r="G60" s="11"/>
      <c r="H60" s="12"/>
      <c r="I60" s="12"/>
    </row>
    <row r="61" spans="1:9" x14ac:dyDescent="0.3">
      <c r="A61" s="1"/>
      <c r="B61" s="1"/>
      <c r="C61" s="1"/>
      <c r="D61" s="11"/>
      <c r="E61" s="11"/>
      <c r="F61" s="11" t="s">
        <v>59</v>
      </c>
      <c r="G61" s="11"/>
      <c r="H61" s="12"/>
      <c r="I61" s="12">
        <v>300</v>
      </c>
    </row>
    <row r="62" spans="1:9" x14ac:dyDescent="0.3">
      <c r="A62" s="1"/>
      <c r="B62" s="1"/>
      <c r="C62" s="1"/>
      <c r="D62" s="11"/>
      <c r="E62" s="11"/>
      <c r="F62" s="11" t="s">
        <v>60</v>
      </c>
      <c r="G62" s="11"/>
      <c r="H62" s="12">
        <v>0</v>
      </c>
      <c r="I62" s="12">
        <v>0</v>
      </c>
    </row>
    <row r="63" spans="1:9" x14ac:dyDescent="0.3">
      <c r="A63" s="1"/>
      <c r="B63" s="1"/>
      <c r="C63" s="1"/>
      <c r="D63" s="11"/>
      <c r="E63" s="11"/>
      <c r="F63" s="11" t="s">
        <v>61</v>
      </c>
      <c r="G63" s="11"/>
      <c r="H63" s="12">
        <v>0</v>
      </c>
      <c r="I63" s="12">
        <v>0</v>
      </c>
    </row>
    <row r="64" spans="1:9" x14ac:dyDescent="0.3">
      <c r="A64" s="1"/>
      <c r="B64" s="1"/>
      <c r="C64" s="1"/>
      <c r="D64" s="11"/>
      <c r="E64" s="11"/>
      <c r="F64" s="11" t="s">
        <v>62</v>
      </c>
      <c r="G64" s="11"/>
      <c r="H64" s="12">
        <v>6500</v>
      </c>
      <c r="I64" s="12">
        <v>5488.29</v>
      </c>
    </row>
    <row r="65" spans="1:9" x14ac:dyDescent="0.3">
      <c r="A65" s="1"/>
      <c r="B65" s="1"/>
      <c r="C65" s="1"/>
      <c r="D65" s="11"/>
      <c r="E65" s="11"/>
      <c r="F65" s="11" t="s">
        <v>63</v>
      </c>
      <c r="G65" s="16"/>
      <c r="H65" s="17"/>
      <c r="I65" s="17"/>
    </row>
    <row r="66" spans="1:9" x14ac:dyDescent="0.3">
      <c r="A66" s="1"/>
      <c r="B66" s="1"/>
      <c r="C66" s="1"/>
      <c r="D66" s="11"/>
      <c r="E66" s="11"/>
      <c r="F66" s="11"/>
      <c r="G66" s="11" t="s">
        <v>64</v>
      </c>
      <c r="H66" s="12">
        <v>0</v>
      </c>
      <c r="I66" s="12">
        <v>0</v>
      </c>
    </row>
    <row r="67" spans="1:9" x14ac:dyDescent="0.3">
      <c r="A67" s="1"/>
      <c r="B67" s="1"/>
      <c r="C67" s="1"/>
      <c r="D67" s="11"/>
      <c r="E67" s="11"/>
      <c r="F67" s="11"/>
      <c r="G67" s="11" t="s">
        <v>65</v>
      </c>
      <c r="H67" s="12">
        <v>0</v>
      </c>
      <c r="I67" s="12">
        <v>0</v>
      </c>
    </row>
    <row r="68" spans="1:9" x14ac:dyDescent="0.3">
      <c r="A68" s="1"/>
      <c r="B68" s="1"/>
      <c r="C68" s="1"/>
      <c r="D68" s="11"/>
      <c r="E68" s="11"/>
      <c r="F68" s="11"/>
      <c r="G68" s="11" t="s">
        <v>66</v>
      </c>
      <c r="H68" s="12">
        <v>40293.370000000003</v>
      </c>
      <c r="I68" s="12">
        <v>33560.28</v>
      </c>
    </row>
    <row r="69" spans="1:9" x14ac:dyDescent="0.3">
      <c r="A69" s="1"/>
      <c r="B69" s="1"/>
      <c r="C69" s="1"/>
      <c r="D69" s="11"/>
      <c r="E69" s="11"/>
      <c r="F69" s="11" t="s">
        <v>67</v>
      </c>
      <c r="G69" s="16"/>
      <c r="H69" s="17">
        <f>ROUND(SUM(H65:H68),5)</f>
        <v>40293.370000000003</v>
      </c>
      <c r="I69" s="17">
        <f>ROUND(SUM(I65:I68),5)</f>
        <v>33560.28</v>
      </c>
    </row>
    <row r="70" spans="1:9" ht="28.8" customHeight="1" x14ac:dyDescent="0.3">
      <c r="A70" s="1"/>
      <c r="B70" s="1"/>
      <c r="C70" s="1"/>
      <c r="D70" s="11"/>
      <c r="E70" s="11"/>
      <c r="F70" s="11" t="s">
        <v>68</v>
      </c>
      <c r="G70" s="11"/>
      <c r="H70" s="12">
        <v>212937.81</v>
      </c>
      <c r="I70" s="12">
        <v>159252.01999999999</v>
      </c>
    </row>
    <row r="71" spans="1:9" x14ac:dyDescent="0.3">
      <c r="A71" s="1"/>
      <c r="B71" s="1"/>
      <c r="C71" s="1"/>
      <c r="D71" s="11"/>
      <c r="E71" s="11" t="s">
        <v>69</v>
      </c>
      <c r="F71" s="11"/>
      <c r="G71" s="11"/>
      <c r="H71" s="12">
        <f>ROUND(SUM(H60:H64)+SUM(H69:H70),5)</f>
        <v>259731.18</v>
      </c>
      <c r="I71" s="12">
        <f>ROUND(SUM(I60:I64)+SUM(I69:I70),5)</f>
        <v>198600.59</v>
      </c>
    </row>
    <row r="72" spans="1:9" ht="21" customHeight="1" x14ac:dyDescent="0.3">
      <c r="A72" s="1"/>
      <c r="B72" s="1"/>
      <c r="C72" s="1"/>
      <c r="D72" s="11"/>
      <c r="E72" s="11" t="s">
        <v>70</v>
      </c>
      <c r="F72" s="11"/>
      <c r="G72" s="11"/>
      <c r="H72" s="12">
        <v>2500</v>
      </c>
      <c r="I72" s="12">
        <v>1555.26</v>
      </c>
    </row>
    <row r="73" spans="1:9" x14ac:dyDescent="0.3">
      <c r="A73" s="1"/>
      <c r="B73" s="1"/>
      <c r="C73" s="1"/>
      <c r="D73" s="11"/>
      <c r="E73" s="11" t="s">
        <v>71</v>
      </c>
      <c r="F73" s="11"/>
      <c r="G73" s="11"/>
      <c r="H73" s="12">
        <v>100</v>
      </c>
      <c r="I73" s="12">
        <v>0</v>
      </c>
    </row>
    <row r="74" spans="1:9" x14ac:dyDescent="0.3">
      <c r="A74" s="1"/>
      <c r="B74" s="1"/>
      <c r="C74" s="1"/>
      <c r="D74" s="11"/>
      <c r="E74" s="11" t="s">
        <v>72</v>
      </c>
      <c r="F74" s="11"/>
      <c r="G74" s="11"/>
      <c r="H74" s="12">
        <v>2000</v>
      </c>
      <c r="I74" s="12">
        <v>0</v>
      </c>
    </row>
    <row r="75" spans="1:9" x14ac:dyDescent="0.3">
      <c r="A75" s="1"/>
      <c r="B75" s="1"/>
      <c r="C75" s="1"/>
      <c r="D75" s="11"/>
      <c r="E75" s="11" t="s">
        <v>73</v>
      </c>
      <c r="F75" s="11"/>
      <c r="G75" s="11"/>
      <c r="H75" s="12">
        <v>3400</v>
      </c>
      <c r="I75" s="12">
        <v>2495.63</v>
      </c>
    </row>
    <row r="76" spans="1:9" x14ac:dyDescent="0.3">
      <c r="A76" s="1"/>
      <c r="B76" s="1"/>
      <c r="C76" s="1"/>
      <c r="D76" s="11"/>
      <c r="E76" s="11" t="s">
        <v>74</v>
      </c>
      <c r="F76" s="11"/>
      <c r="G76" s="11"/>
      <c r="H76" s="12">
        <v>0</v>
      </c>
      <c r="I76" s="12">
        <v>0</v>
      </c>
    </row>
    <row r="77" spans="1:9" x14ac:dyDescent="0.3">
      <c r="A77" s="1"/>
      <c r="B77" s="1"/>
      <c r="C77" s="1"/>
      <c r="D77" s="11"/>
      <c r="E77" s="11" t="s">
        <v>75</v>
      </c>
      <c r="F77" s="11"/>
      <c r="G77" s="11"/>
      <c r="H77" s="12">
        <v>800</v>
      </c>
      <c r="I77" s="12">
        <v>0</v>
      </c>
    </row>
    <row r="78" spans="1:9" x14ac:dyDescent="0.3">
      <c r="A78" s="1"/>
      <c r="B78" s="1"/>
      <c r="C78" s="1"/>
      <c r="D78" s="11"/>
      <c r="E78" s="11" t="s">
        <v>76</v>
      </c>
      <c r="F78" s="11"/>
      <c r="G78" s="11"/>
      <c r="H78" s="12">
        <v>5000</v>
      </c>
      <c r="I78" s="12">
        <v>3182.64</v>
      </c>
    </row>
    <row r="79" spans="1:9" x14ac:dyDescent="0.3">
      <c r="A79" s="1"/>
      <c r="B79" s="1"/>
      <c r="C79" s="1"/>
      <c r="D79" s="11"/>
      <c r="E79" s="11" t="s">
        <v>77</v>
      </c>
      <c r="F79" s="11"/>
      <c r="G79" s="11"/>
      <c r="H79" s="12">
        <v>0</v>
      </c>
      <c r="I79" s="12">
        <v>0</v>
      </c>
    </row>
    <row r="80" spans="1:9" x14ac:dyDescent="0.3">
      <c r="A80" s="1"/>
      <c r="B80" s="1"/>
      <c r="C80" s="1"/>
      <c r="D80" s="11"/>
      <c r="E80" s="11" t="s">
        <v>78</v>
      </c>
      <c r="F80" s="11"/>
      <c r="G80" s="11"/>
      <c r="H80" s="12">
        <v>0</v>
      </c>
      <c r="I80" s="12">
        <v>0</v>
      </c>
    </row>
    <row r="81" spans="1:9" ht="16.2" thickBot="1" x14ac:dyDescent="0.35">
      <c r="A81" s="1"/>
      <c r="B81" s="1"/>
      <c r="C81" s="1"/>
      <c r="D81" s="14"/>
      <c r="E81" s="14" t="s">
        <v>79</v>
      </c>
      <c r="F81" s="11"/>
      <c r="G81" s="14"/>
      <c r="H81" s="13">
        <v>0</v>
      </c>
      <c r="I81" s="13">
        <v>0</v>
      </c>
    </row>
    <row r="82" spans="1:9" ht="16.2" thickBot="1" x14ac:dyDescent="0.35">
      <c r="A82" s="1"/>
      <c r="B82" s="1"/>
      <c r="C82" s="1"/>
      <c r="D82" s="15" t="s">
        <v>80</v>
      </c>
      <c r="E82" s="15"/>
      <c r="F82" s="1"/>
      <c r="G82" s="15"/>
      <c r="H82" s="18">
        <f>SUM(H32:H48,H50:H53,H55:H64,H66:H68,H70,H72:H81)</f>
        <v>420131.18</v>
      </c>
      <c r="I82" s="18">
        <f>SUM(I32:I48,I50:I53,I55:I64,I66:I68,I70,I72:I81)</f>
        <v>298401.32</v>
      </c>
    </row>
    <row r="83" spans="1:9" ht="28.8" customHeight="1" thickBot="1" x14ac:dyDescent="0.35">
      <c r="A83" s="1"/>
      <c r="B83" s="1" t="s">
        <v>81</v>
      </c>
      <c r="C83" s="1"/>
      <c r="D83" s="1"/>
      <c r="E83" s="1"/>
      <c r="F83" s="1"/>
      <c r="G83" s="1"/>
      <c r="H83" s="18">
        <f>SUM(H30-H82)</f>
        <v>286066.62000000005</v>
      </c>
      <c r="I83" s="18">
        <f>SUM(I30-I82)</f>
        <v>259027.3</v>
      </c>
    </row>
  </sheetData>
  <pageMargins left="0.7" right="0.7" top="0.75" bottom="0.75" header="0.1" footer="0.3"/>
  <pageSetup orientation="portrait" horizontalDpi="4294967295" verticalDpi="4294967295" r:id="rId1"/>
  <headerFooter>
    <oddHeader>&amp;L&amp;"Arial,Bold"&amp;8 10:49 AM
&amp;"Arial,Bold"&amp;8 04/18/16
&amp;"Arial,Bold"&amp;8 Cash Basis&amp;C&amp;"Arial,Bold"&amp;12 City of Thorne Bay 2014
&amp;"Arial,Bold"&amp;14 Profit &amp;&amp; Loss Budget vs. Actual
&amp;"Arial,Bold"&amp;10 July 2015 through March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640080</xdr:colOff>
                <xdr:row>1</xdr:row>
                <xdr:rowOff>22860</xdr:rowOff>
              </to>
            </anchor>
          </controlPr>
        </control>
      </mc:Choice>
      <mc:Fallback>
        <control shapeId="4097" r:id="rId4" name="FILTER"/>
      </mc:Fallback>
    </mc:AlternateContent>
    <mc:AlternateContent xmlns:mc="http://schemas.openxmlformats.org/markup-compatibility/2006">
      <mc:Choice Requires="x14">
        <control shapeId="409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640080</xdr:colOff>
                <xdr:row>1</xdr:row>
                <xdr:rowOff>22860</xdr:rowOff>
              </to>
            </anchor>
          </controlPr>
        </control>
      </mc:Choice>
      <mc:Fallback>
        <control shapeId="4098" r:id="rId6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H23"/>
  <sheetViews>
    <sheetView workbookViewId="0">
      <pane xSplit="6" ySplit="2" topLeftCell="G15" activePane="bottomRight" state="frozenSplit"/>
      <selection pane="topRight" activeCell="G1" sqref="G1"/>
      <selection pane="bottomLeft" activeCell="A3" sqref="A3"/>
      <selection pane="bottomRight" activeCell="J17" sqref="J17"/>
    </sheetView>
  </sheetViews>
  <sheetFormatPr defaultRowHeight="15.6" x14ac:dyDescent="0.3"/>
  <cols>
    <col min="1" max="5" width="0.77734375" style="9" customWidth="1"/>
    <col min="6" max="6" width="32.21875" style="9" customWidth="1"/>
    <col min="7" max="8" width="19.6640625" style="10" customWidth="1"/>
    <col min="9" max="16384" width="8.88671875" style="4"/>
  </cols>
  <sheetData>
    <row r="1" spans="1:8" ht="16.2" thickBot="1" x14ac:dyDescent="0.35">
      <c r="A1" s="1"/>
      <c r="B1" s="1"/>
      <c r="C1" s="1"/>
      <c r="D1" s="1"/>
      <c r="E1" s="1"/>
      <c r="F1" s="1"/>
      <c r="G1" s="3"/>
      <c r="H1" s="2" t="s">
        <v>83</v>
      </c>
    </row>
    <row r="2" spans="1:8" s="7" customFormat="1" ht="16.8" thickTop="1" thickBot="1" x14ac:dyDescent="0.35">
      <c r="A2" s="5"/>
      <c r="B2" s="5"/>
      <c r="C2" s="5"/>
      <c r="D2" s="5"/>
      <c r="E2" s="5"/>
      <c r="F2" s="5"/>
      <c r="G2" s="6" t="s">
        <v>1</v>
      </c>
      <c r="H2" s="6" t="s">
        <v>82</v>
      </c>
    </row>
    <row r="3" spans="1:8" ht="16.2" thickTop="1" x14ac:dyDescent="0.3">
      <c r="A3" s="1"/>
      <c r="B3" s="1" t="s">
        <v>2</v>
      </c>
      <c r="C3" s="1"/>
      <c r="D3" s="1"/>
      <c r="E3" s="1"/>
      <c r="F3" s="1"/>
      <c r="G3" s="8"/>
      <c r="H3" s="8"/>
    </row>
    <row r="4" spans="1:8" x14ac:dyDescent="0.3">
      <c r="A4" s="1"/>
      <c r="B4" s="1"/>
      <c r="C4" s="1"/>
      <c r="D4" s="1" t="s">
        <v>3</v>
      </c>
      <c r="E4" s="1"/>
      <c r="F4" s="1"/>
      <c r="G4" s="8"/>
      <c r="H4" s="8"/>
    </row>
    <row r="5" spans="1:8" x14ac:dyDescent="0.3">
      <c r="A5" s="1"/>
      <c r="B5" s="1"/>
      <c r="C5" s="1"/>
      <c r="D5" s="1"/>
      <c r="E5" s="11" t="s">
        <v>6</v>
      </c>
      <c r="F5" s="11"/>
      <c r="G5" s="12">
        <v>3000</v>
      </c>
      <c r="H5" s="12">
        <v>3000</v>
      </c>
    </row>
    <row r="6" spans="1:8" x14ac:dyDescent="0.3">
      <c r="A6" s="1"/>
      <c r="B6" s="1"/>
      <c r="C6" s="1"/>
      <c r="D6" s="1"/>
      <c r="E6" s="11" t="s">
        <v>9</v>
      </c>
      <c r="F6" s="11"/>
      <c r="G6" s="12">
        <v>100</v>
      </c>
      <c r="H6" s="12">
        <v>25</v>
      </c>
    </row>
    <row r="7" spans="1:8" x14ac:dyDescent="0.3">
      <c r="A7" s="1"/>
      <c r="B7" s="1"/>
      <c r="C7" s="1"/>
      <c r="D7" s="1"/>
      <c r="E7" s="11" t="s">
        <v>18</v>
      </c>
      <c r="F7" s="11"/>
      <c r="G7" s="12">
        <v>0</v>
      </c>
      <c r="H7" s="12">
        <v>0</v>
      </c>
    </row>
    <row r="8" spans="1:8" ht="16.2" thickBot="1" x14ac:dyDescent="0.35">
      <c r="A8" s="1"/>
      <c r="B8" s="1"/>
      <c r="C8" s="1"/>
      <c r="D8" s="1"/>
      <c r="E8" s="14" t="s">
        <v>26</v>
      </c>
      <c r="F8" s="14"/>
      <c r="G8" s="13">
        <v>0</v>
      </c>
      <c r="H8" s="13">
        <v>0</v>
      </c>
    </row>
    <row r="9" spans="1:8" ht="16.2" thickBot="1" x14ac:dyDescent="0.35">
      <c r="A9" s="1"/>
      <c r="B9" s="1"/>
      <c r="C9" s="1"/>
      <c r="D9" s="15" t="s">
        <v>28</v>
      </c>
      <c r="E9" s="15"/>
      <c r="F9" s="15"/>
      <c r="G9" s="24">
        <f>ROUND(SUM(G4:G8),5)</f>
        <v>3100</v>
      </c>
      <c r="H9" s="24">
        <f>ROUND(SUM(H4:H8),5)</f>
        <v>3025</v>
      </c>
    </row>
    <row r="10" spans="1:8" ht="28.8" customHeight="1" x14ac:dyDescent="0.3">
      <c r="A10" s="1"/>
      <c r="B10" s="1"/>
      <c r="C10" s="1"/>
      <c r="D10" s="1" t="s">
        <v>29</v>
      </c>
      <c r="E10" s="1"/>
      <c r="F10" s="1"/>
      <c r="G10" s="8"/>
      <c r="H10" s="8"/>
    </row>
    <row r="11" spans="1:8" x14ac:dyDescent="0.3">
      <c r="A11" s="1"/>
      <c r="B11" s="1"/>
      <c r="C11" s="1"/>
      <c r="D11" s="1"/>
      <c r="E11" s="11" t="s">
        <v>38</v>
      </c>
      <c r="F11" s="11"/>
      <c r="G11" s="12">
        <v>4500</v>
      </c>
      <c r="H11" s="12">
        <v>4049.94</v>
      </c>
    </row>
    <row r="12" spans="1:8" x14ac:dyDescent="0.3">
      <c r="A12" s="1"/>
      <c r="B12" s="1"/>
      <c r="C12" s="1"/>
      <c r="D12" s="1"/>
      <c r="E12" s="11" t="s">
        <v>39</v>
      </c>
      <c r="F12" s="11"/>
      <c r="G12" s="12">
        <v>1350</v>
      </c>
      <c r="H12" s="12">
        <v>605</v>
      </c>
    </row>
    <row r="13" spans="1:8" x14ac:dyDescent="0.3">
      <c r="A13" s="1"/>
      <c r="B13" s="1"/>
      <c r="C13" s="1"/>
      <c r="D13" s="1"/>
      <c r="E13" s="11" t="s">
        <v>56</v>
      </c>
      <c r="F13" s="11"/>
      <c r="G13" s="12">
        <v>200</v>
      </c>
      <c r="H13" s="12">
        <v>156.47</v>
      </c>
    </row>
    <row r="14" spans="1:8" x14ac:dyDescent="0.3">
      <c r="A14" s="1"/>
      <c r="B14" s="1"/>
      <c r="C14" s="1"/>
      <c r="D14" s="1"/>
      <c r="E14" s="22" t="s">
        <v>58</v>
      </c>
      <c r="F14" s="22"/>
      <c r="G14" s="23"/>
      <c r="H14" s="23"/>
    </row>
    <row r="15" spans="1:8" x14ac:dyDescent="0.3">
      <c r="A15" s="1"/>
      <c r="B15" s="1"/>
      <c r="C15" s="1"/>
      <c r="D15" s="1"/>
      <c r="E15" s="11"/>
      <c r="F15" s="11" t="s">
        <v>62</v>
      </c>
      <c r="G15" s="12">
        <v>1588</v>
      </c>
      <c r="H15" s="12">
        <v>1085.1400000000001</v>
      </c>
    </row>
    <row r="16" spans="1:8" x14ac:dyDescent="0.3">
      <c r="A16" s="1"/>
      <c r="B16" s="1"/>
      <c r="C16" s="1"/>
      <c r="D16" s="1"/>
      <c r="E16" s="11"/>
      <c r="F16" s="11" t="s">
        <v>68</v>
      </c>
      <c r="G16" s="12">
        <v>18269</v>
      </c>
      <c r="H16" s="12">
        <v>13820</v>
      </c>
    </row>
    <row r="17" spans="1:8" x14ac:dyDescent="0.3">
      <c r="A17" s="1"/>
      <c r="B17" s="1"/>
      <c r="C17" s="1"/>
      <c r="D17" s="1"/>
      <c r="E17" s="11" t="s">
        <v>69</v>
      </c>
      <c r="F17" s="22"/>
      <c r="G17" s="23">
        <f>ROUND(SUM(G14:G16),5)</f>
        <v>19857</v>
      </c>
      <c r="H17" s="23">
        <f>ROUND(SUM(H14:H16),5)</f>
        <v>14905.14</v>
      </c>
    </row>
    <row r="18" spans="1:8" ht="28.8" customHeight="1" x14ac:dyDescent="0.3">
      <c r="A18" s="1"/>
      <c r="B18" s="1"/>
      <c r="C18" s="1"/>
      <c r="D18" s="1"/>
      <c r="E18" s="11" t="s">
        <v>70</v>
      </c>
      <c r="F18" s="11"/>
      <c r="G18" s="12">
        <v>100</v>
      </c>
      <c r="H18" s="12">
        <v>0</v>
      </c>
    </row>
    <row r="19" spans="1:8" x14ac:dyDescent="0.3">
      <c r="A19" s="1"/>
      <c r="B19" s="1"/>
      <c r="C19" s="1"/>
      <c r="D19" s="1"/>
      <c r="E19" s="11" t="s">
        <v>73</v>
      </c>
      <c r="F19" s="11"/>
      <c r="G19" s="12">
        <v>500</v>
      </c>
      <c r="H19" s="12">
        <v>360.95</v>
      </c>
    </row>
    <row r="20" spans="1:8" x14ac:dyDescent="0.3">
      <c r="A20" s="1"/>
      <c r="B20" s="1"/>
      <c r="C20" s="1"/>
      <c r="D20" s="1"/>
      <c r="E20" s="11" t="s">
        <v>75</v>
      </c>
      <c r="F20" s="11"/>
      <c r="G20" s="12">
        <v>700</v>
      </c>
      <c r="H20" s="12">
        <v>400</v>
      </c>
    </row>
    <row r="21" spans="1:8" ht="16.2" thickBot="1" x14ac:dyDescent="0.35">
      <c r="A21" s="1"/>
      <c r="B21" s="1"/>
      <c r="C21" s="1"/>
      <c r="D21" s="1"/>
      <c r="E21" s="14" t="s">
        <v>76</v>
      </c>
      <c r="F21" s="11"/>
      <c r="G21" s="13">
        <v>6000</v>
      </c>
      <c r="H21" s="13">
        <v>3430.43</v>
      </c>
    </row>
    <row r="22" spans="1:8" ht="16.2" thickBot="1" x14ac:dyDescent="0.35">
      <c r="A22" s="1"/>
      <c r="B22" s="1"/>
      <c r="C22" s="1"/>
      <c r="D22" s="15" t="s">
        <v>80</v>
      </c>
      <c r="E22" s="15"/>
      <c r="F22" s="1"/>
      <c r="G22" s="18">
        <f>ROUND(SUM(G10:G13)+SUM(G17:G21),5)</f>
        <v>33207</v>
      </c>
      <c r="H22" s="18">
        <f>ROUND(SUM(H10:H13)+SUM(H17:H21),5)</f>
        <v>23907.93</v>
      </c>
    </row>
    <row r="23" spans="1:8" ht="28.8" customHeight="1" thickBot="1" x14ac:dyDescent="0.35">
      <c r="A23" s="25"/>
      <c r="B23" s="26" t="s">
        <v>81</v>
      </c>
      <c r="C23" s="15"/>
      <c r="D23" s="15"/>
      <c r="E23" s="15"/>
      <c r="F23" s="15"/>
      <c r="G23" s="18">
        <f>SUM(G9-G22)</f>
        <v>-30107</v>
      </c>
      <c r="H23" s="18">
        <f>SUM(H9-H22)</f>
        <v>-20882.93</v>
      </c>
    </row>
  </sheetData>
  <pageMargins left="0.7" right="0.7" top="0.75" bottom="0.75" header="0.1" footer="0.3"/>
  <pageSetup orientation="portrait" horizontalDpi="4294967295" verticalDpi="4294967295" r:id="rId1"/>
  <headerFooter>
    <oddHeader>&amp;L&amp;"Arial,Bold"&amp;8 11:47 AM
&amp;"Arial,Bold"&amp;8 04/18/16
&amp;"Arial,Bold"&amp;8 Cash Basis&amp;C&amp;"Arial,Bold"&amp;12 City of Thorne Bay 2014
&amp;"Arial,Bold"&amp;14 Profit &amp;&amp; Loss Budget vs. Actual
&amp;"Arial,Bold"&amp;10 July 2015 through March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7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647700</xdr:colOff>
                <xdr:row>1</xdr:row>
                <xdr:rowOff>22860</xdr:rowOff>
              </to>
            </anchor>
          </controlPr>
        </control>
      </mc:Choice>
      <mc:Fallback>
        <control shapeId="7170" r:id="rId4" name="HEADER"/>
      </mc:Fallback>
    </mc:AlternateContent>
    <mc:AlternateContent xmlns:mc="http://schemas.openxmlformats.org/markup-compatibility/2006">
      <mc:Choice Requires="x14">
        <control shapeId="716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647700</xdr:colOff>
                <xdr:row>1</xdr:row>
                <xdr:rowOff>22860</xdr:rowOff>
              </to>
            </anchor>
          </controlPr>
        </control>
      </mc:Choice>
      <mc:Fallback>
        <control shapeId="7169" r:id="rId6" name="FILT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H37"/>
  <sheetViews>
    <sheetView workbookViewId="0">
      <pane xSplit="6" ySplit="2" topLeftCell="G30" activePane="bottomRight" state="frozenSplit"/>
      <selection pane="topRight" activeCell="G1" sqref="G1"/>
      <selection pane="bottomLeft" activeCell="A3" sqref="A3"/>
      <selection pane="bottomRight" activeCell="N33" sqref="N33"/>
    </sheetView>
  </sheetViews>
  <sheetFormatPr defaultRowHeight="15.6" x14ac:dyDescent="0.3"/>
  <cols>
    <col min="1" max="5" width="0.88671875" style="9" customWidth="1"/>
    <col min="6" max="6" width="34.88671875" style="9" customWidth="1"/>
    <col min="7" max="8" width="19.109375" style="10" customWidth="1"/>
    <col min="9" max="16384" width="8.88671875" style="4"/>
  </cols>
  <sheetData>
    <row r="1" spans="1:8" ht="16.2" thickBot="1" x14ac:dyDescent="0.35">
      <c r="A1" s="1"/>
      <c r="B1" s="1"/>
      <c r="C1" s="1"/>
      <c r="D1" s="1"/>
      <c r="E1" s="1"/>
      <c r="F1" s="1"/>
      <c r="G1" s="3"/>
      <c r="H1" s="2" t="s">
        <v>84</v>
      </c>
    </row>
    <row r="2" spans="1:8" s="7" customFormat="1" ht="16.8" thickTop="1" thickBot="1" x14ac:dyDescent="0.35">
      <c r="A2" s="5"/>
      <c r="B2" s="5"/>
      <c r="C2" s="5"/>
      <c r="D2" s="5"/>
      <c r="E2" s="5"/>
      <c r="F2" s="5"/>
      <c r="G2" s="6" t="s">
        <v>1</v>
      </c>
      <c r="H2" s="6" t="s">
        <v>82</v>
      </c>
    </row>
    <row r="3" spans="1:8" ht="16.2" thickTop="1" x14ac:dyDescent="0.3">
      <c r="A3" s="1"/>
      <c r="B3" s="1" t="s">
        <v>2</v>
      </c>
      <c r="C3" s="1"/>
      <c r="D3" s="1"/>
      <c r="E3" s="1"/>
      <c r="F3" s="1"/>
      <c r="G3" s="8"/>
      <c r="H3" s="8"/>
    </row>
    <row r="4" spans="1:8" x14ac:dyDescent="0.3">
      <c r="A4" s="1"/>
      <c r="B4" s="1"/>
      <c r="C4" s="1"/>
      <c r="D4" s="1" t="s">
        <v>3</v>
      </c>
      <c r="E4" s="1"/>
      <c r="F4" s="1"/>
      <c r="G4" s="8"/>
      <c r="H4" s="8"/>
    </row>
    <row r="5" spans="1:8" x14ac:dyDescent="0.3">
      <c r="A5" s="1"/>
      <c r="B5" s="1"/>
      <c r="C5" s="1"/>
      <c r="D5" s="1"/>
      <c r="E5" s="11" t="s">
        <v>6</v>
      </c>
      <c r="F5" s="11"/>
      <c r="G5" s="12">
        <v>15000</v>
      </c>
      <c r="H5" s="12">
        <v>15000</v>
      </c>
    </row>
    <row r="6" spans="1:8" x14ac:dyDescent="0.3">
      <c r="A6" s="1"/>
      <c r="B6" s="1"/>
      <c r="C6" s="1"/>
      <c r="D6" s="1"/>
      <c r="E6" s="11" t="s">
        <v>85</v>
      </c>
      <c r="F6" s="11"/>
      <c r="G6" s="12"/>
      <c r="H6" s="12">
        <v>700</v>
      </c>
    </row>
    <row r="7" spans="1:8" x14ac:dyDescent="0.3">
      <c r="A7" s="1"/>
      <c r="B7" s="1"/>
      <c r="C7" s="1"/>
      <c r="D7" s="1"/>
      <c r="E7" s="11" t="s">
        <v>3</v>
      </c>
      <c r="F7" s="11"/>
      <c r="G7" s="12">
        <v>0</v>
      </c>
      <c r="H7" s="12">
        <v>0</v>
      </c>
    </row>
    <row r="8" spans="1:8" ht="16.2" thickBot="1" x14ac:dyDescent="0.35">
      <c r="A8" s="1"/>
      <c r="B8" s="1"/>
      <c r="C8" s="1"/>
      <c r="D8" s="1"/>
      <c r="E8" s="11" t="s">
        <v>18</v>
      </c>
      <c r="F8" s="14"/>
      <c r="G8" s="13">
        <v>1000</v>
      </c>
      <c r="H8" s="13">
        <v>853.96</v>
      </c>
    </row>
    <row r="9" spans="1:8" ht="16.2" thickBot="1" x14ac:dyDescent="0.35">
      <c r="A9" s="1"/>
      <c r="B9" s="1"/>
      <c r="C9" s="1"/>
      <c r="D9" s="15" t="s">
        <v>28</v>
      </c>
      <c r="E9" s="1"/>
      <c r="F9" s="15"/>
      <c r="G9" s="18">
        <f>ROUND(SUM(G4:G8),5)</f>
        <v>16000</v>
      </c>
      <c r="H9" s="18">
        <f>ROUND(SUM(H4:H8),5)</f>
        <v>16553.96</v>
      </c>
    </row>
    <row r="10" spans="1:8" ht="28.8" customHeight="1" x14ac:dyDescent="0.3">
      <c r="A10" s="1"/>
      <c r="B10" s="1"/>
      <c r="C10" s="1" t="s">
        <v>86</v>
      </c>
      <c r="D10" s="1"/>
      <c r="E10" s="1"/>
      <c r="F10" s="1"/>
      <c r="G10" s="27">
        <f>G9</f>
        <v>16000</v>
      </c>
      <c r="H10" s="27">
        <f>H9</f>
        <v>16553.96</v>
      </c>
    </row>
    <row r="11" spans="1:8" ht="28.8" customHeight="1" x14ac:dyDescent="0.3">
      <c r="A11" s="1"/>
      <c r="B11" s="1"/>
      <c r="C11" s="1"/>
      <c r="D11" s="1" t="s">
        <v>29</v>
      </c>
      <c r="E11" s="1"/>
      <c r="F11" s="1"/>
      <c r="G11" s="8"/>
      <c r="H11" s="8"/>
    </row>
    <row r="12" spans="1:8" x14ac:dyDescent="0.3">
      <c r="A12" s="1"/>
      <c r="B12" s="1"/>
      <c r="C12" s="1"/>
      <c r="D12" s="1"/>
      <c r="E12" s="11" t="s">
        <v>87</v>
      </c>
      <c r="F12" s="11"/>
      <c r="G12" s="12">
        <v>10</v>
      </c>
      <c r="H12" s="12">
        <v>10</v>
      </c>
    </row>
    <row r="13" spans="1:8" x14ac:dyDescent="0.3">
      <c r="A13" s="1"/>
      <c r="B13" s="1"/>
      <c r="C13" s="1"/>
      <c r="D13" s="1"/>
      <c r="E13" s="11" t="s">
        <v>35</v>
      </c>
      <c r="F13" s="11"/>
      <c r="G13" s="12">
        <v>50</v>
      </c>
      <c r="H13" s="12">
        <v>50</v>
      </c>
    </row>
    <row r="14" spans="1:8" x14ac:dyDescent="0.3">
      <c r="A14" s="1"/>
      <c r="B14" s="1"/>
      <c r="C14" s="1"/>
      <c r="D14" s="1"/>
      <c r="E14" s="11" t="s">
        <v>39</v>
      </c>
      <c r="F14" s="11"/>
      <c r="G14" s="12">
        <v>20</v>
      </c>
      <c r="H14" s="12">
        <v>0</v>
      </c>
    </row>
    <row r="15" spans="1:8" x14ac:dyDescent="0.3">
      <c r="A15" s="1"/>
      <c r="B15" s="1"/>
      <c r="C15" s="1"/>
      <c r="D15" s="1"/>
      <c r="E15" s="11" t="s">
        <v>41</v>
      </c>
      <c r="F15" s="11"/>
      <c r="G15" s="12">
        <v>1050</v>
      </c>
      <c r="H15" s="12">
        <v>834.37</v>
      </c>
    </row>
    <row r="16" spans="1:8" x14ac:dyDescent="0.3">
      <c r="A16" s="1"/>
      <c r="B16" s="1"/>
      <c r="C16" s="1"/>
      <c r="D16" s="1"/>
      <c r="E16" s="11" t="s">
        <v>42</v>
      </c>
      <c r="F16" s="11"/>
      <c r="G16" s="12">
        <v>150</v>
      </c>
      <c r="H16" s="12">
        <v>0</v>
      </c>
    </row>
    <row r="17" spans="1:8" x14ac:dyDescent="0.3">
      <c r="A17" s="1"/>
      <c r="B17" s="1"/>
      <c r="C17" s="1"/>
      <c r="D17" s="1"/>
      <c r="E17" s="11" t="s">
        <v>43</v>
      </c>
      <c r="F17" s="11"/>
      <c r="G17" s="12">
        <v>0</v>
      </c>
      <c r="H17" s="12">
        <v>0</v>
      </c>
    </row>
    <row r="18" spans="1:8" x14ac:dyDescent="0.3">
      <c r="A18" s="1"/>
      <c r="B18" s="1"/>
      <c r="C18" s="1"/>
      <c r="D18" s="1"/>
      <c r="E18" s="11" t="s">
        <v>46</v>
      </c>
      <c r="F18" s="11"/>
      <c r="G18" s="12">
        <v>700</v>
      </c>
      <c r="H18" s="12">
        <v>644.54999999999995</v>
      </c>
    </row>
    <row r="19" spans="1:8" x14ac:dyDescent="0.3">
      <c r="A19" s="1"/>
      <c r="B19" s="1"/>
      <c r="C19" s="1"/>
      <c r="D19" s="1"/>
      <c r="E19" s="28" t="s">
        <v>47</v>
      </c>
      <c r="F19" s="28"/>
      <c r="G19" s="29"/>
      <c r="H19" s="29"/>
    </row>
    <row r="20" spans="1:8" x14ac:dyDescent="0.3">
      <c r="A20" s="1"/>
      <c r="B20" s="1"/>
      <c r="C20" s="1"/>
      <c r="D20" s="1"/>
      <c r="E20" s="11"/>
      <c r="F20" s="11" t="s">
        <v>48</v>
      </c>
      <c r="G20" s="12">
        <v>1300</v>
      </c>
      <c r="H20" s="12">
        <v>1236</v>
      </c>
    </row>
    <row r="21" spans="1:8" x14ac:dyDescent="0.3">
      <c r="A21" s="1"/>
      <c r="B21" s="1"/>
      <c r="C21" s="1"/>
      <c r="D21" s="1"/>
      <c r="E21" s="11"/>
      <c r="F21" s="11" t="s">
        <v>50</v>
      </c>
      <c r="G21" s="12">
        <v>600</v>
      </c>
      <c r="H21" s="12">
        <v>596.55999999999995</v>
      </c>
    </row>
    <row r="22" spans="1:8" x14ac:dyDescent="0.3">
      <c r="A22" s="1"/>
      <c r="B22" s="1"/>
      <c r="C22" s="1"/>
      <c r="D22" s="1"/>
      <c r="E22" s="28" t="s">
        <v>52</v>
      </c>
      <c r="F22" s="28"/>
      <c r="G22" s="30">
        <f>ROUND(SUM(G19:G21),5)</f>
        <v>1900</v>
      </c>
      <c r="H22" s="30">
        <f>ROUND(SUM(H19:H21),5)</f>
        <v>1832.56</v>
      </c>
    </row>
    <row r="23" spans="1:8" ht="28.8" customHeight="1" x14ac:dyDescent="0.3">
      <c r="A23" s="1"/>
      <c r="B23" s="1"/>
      <c r="C23" s="1"/>
      <c r="D23" s="1"/>
      <c r="E23" s="11" t="s">
        <v>54</v>
      </c>
      <c r="F23" s="11"/>
      <c r="G23" s="12">
        <v>450</v>
      </c>
      <c r="H23" s="12">
        <v>320.67</v>
      </c>
    </row>
    <row r="24" spans="1:8" x14ac:dyDescent="0.3">
      <c r="A24" s="1"/>
      <c r="B24" s="1"/>
      <c r="C24" s="1"/>
      <c r="D24" s="1"/>
      <c r="E24" s="11" t="s">
        <v>56</v>
      </c>
      <c r="F24" s="11"/>
      <c r="G24" s="12">
        <v>1500</v>
      </c>
      <c r="H24" s="12">
        <v>1158.97</v>
      </c>
    </row>
    <row r="25" spans="1:8" x14ac:dyDescent="0.3">
      <c r="A25" s="1"/>
      <c r="B25" s="1"/>
      <c r="C25" s="1"/>
      <c r="D25" s="1"/>
      <c r="E25" s="11" t="s">
        <v>57</v>
      </c>
      <c r="F25" s="11"/>
      <c r="G25" s="12">
        <v>250</v>
      </c>
      <c r="H25" s="12">
        <v>0</v>
      </c>
    </row>
    <row r="26" spans="1:8" x14ac:dyDescent="0.3">
      <c r="A26" s="1"/>
      <c r="B26" s="1"/>
      <c r="C26" s="1"/>
      <c r="D26" s="1"/>
      <c r="E26" s="11" t="s">
        <v>58</v>
      </c>
      <c r="F26" s="28"/>
      <c r="G26" s="29"/>
      <c r="H26" s="29"/>
    </row>
    <row r="27" spans="1:8" x14ac:dyDescent="0.3">
      <c r="A27" s="1"/>
      <c r="B27" s="1"/>
      <c r="C27" s="1"/>
      <c r="D27" s="1"/>
      <c r="E27" s="11"/>
      <c r="F27" s="11" t="s">
        <v>62</v>
      </c>
      <c r="G27" s="12">
        <v>700</v>
      </c>
      <c r="H27" s="12">
        <v>636.87</v>
      </c>
    </row>
    <row r="28" spans="1:8" x14ac:dyDescent="0.3">
      <c r="A28" s="1"/>
      <c r="B28" s="1"/>
      <c r="C28" s="1"/>
      <c r="D28" s="1"/>
      <c r="E28" s="11"/>
      <c r="F28" s="11" t="s">
        <v>68</v>
      </c>
      <c r="G28" s="12">
        <v>10000</v>
      </c>
      <c r="H28" s="12">
        <v>6675</v>
      </c>
    </row>
    <row r="29" spans="1:8" x14ac:dyDescent="0.3">
      <c r="A29" s="1"/>
      <c r="B29" s="1"/>
      <c r="C29" s="1"/>
      <c r="D29" s="1"/>
      <c r="E29" s="28" t="s">
        <v>69</v>
      </c>
      <c r="F29" s="28"/>
      <c r="G29" s="30">
        <f>ROUND(SUM(G26:G28),5)</f>
        <v>10700</v>
      </c>
      <c r="H29" s="30">
        <f>ROUND(SUM(H26:H28),5)</f>
        <v>7311.87</v>
      </c>
    </row>
    <row r="30" spans="1:8" ht="28.8" customHeight="1" x14ac:dyDescent="0.3">
      <c r="A30" s="1"/>
      <c r="B30" s="1"/>
      <c r="C30" s="1"/>
      <c r="D30" s="1"/>
      <c r="E30" s="11" t="s">
        <v>70</v>
      </c>
      <c r="F30" s="11"/>
      <c r="G30" s="12">
        <v>200</v>
      </c>
      <c r="H30" s="12">
        <v>25.78</v>
      </c>
    </row>
    <row r="31" spans="1:8" x14ac:dyDescent="0.3">
      <c r="A31" s="1"/>
      <c r="B31" s="1"/>
      <c r="C31" s="1"/>
      <c r="D31" s="1"/>
      <c r="E31" s="11" t="s">
        <v>73</v>
      </c>
      <c r="F31" s="11"/>
      <c r="G31" s="12">
        <v>800</v>
      </c>
      <c r="H31" s="12">
        <v>504.66</v>
      </c>
    </row>
    <row r="32" spans="1:8" x14ac:dyDescent="0.3">
      <c r="A32" s="1"/>
      <c r="B32" s="1"/>
      <c r="C32" s="1"/>
      <c r="D32" s="1"/>
      <c r="E32" s="11" t="s">
        <v>75</v>
      </c>
      <c r="F32" s="11"/>
      <c r="G32" s="12">
        <v>700</v>
      </c>
      <c r="H32" s="12">
        <v>560</v>
      </c>
    </row>
    <row r="33" spans="1:8" x14ac:dyDescent="0.3">
      <c r="A33" s="1"/>
      <c r="B33" s="1"/>
      <c r="C33" s="1"/>
      <c r="D33" s="1"/>
      <c r="E33" s="11" t="s">
        <v>76</v>
      </c>
      <c r="F33" s="11"/>
      <c r="G33" s="12">
        <v>0</v>
      </c>
      <c r="H33" s="12">
        <v>0</v>
      </c>
    </row>
    <row r="34" spans="1:8" x14ac:dyDescent="0.3">
      <c r="A34" s="1"/>
      <c r="B34" s="1"/>
      <c r="C34" s="1"/>
      <c r="D34" s="1"/>
      <c r="E34" s="11" t="s">
        <v>88</v>
      </c>
      <c r="F34" s="11"/>
      <c r="G34" s="12">
        <v>300</v>
      </c>
      <c r="H34" s="12">
        <v>283.19</v>
      </c>
    </row>
    <row r="35" spans="1:8" ht="16.2" thickBot="1" x14ac:dyDescent="0.35">
      <c r="A35" s="1"/>
      <c r="B35" s="1"/>
      <c r="C35" s="1"/>
      <c r="D35" s="1"/>
      <c r="E35" s="11" t="s">
        <v>89</v>
      </c>
      <c r="F35" s="14"/>
      <c r="G35" s="13">
        <v>350</v>
      </c>
      <c r="H35" s="13">
        <v>0</v>
      </c>
    </row>
    <row r="36" spans="1:8" ht="16.2" thickBot="1" x14ac:dyDescent="0.35">
      <c r="A36" s="1"/>
      <c r="B36" s="1"/>
      <c r="C36" s="1"/>
      <c r="D36" s="15" t="s">
        <v>80</v>
      </c>
      <c r="E36" s="1"/>
      <c r="F36" s="15"/>
      <c r="G36" s="18">
        <f>ROUND(SUM(G11:G18)+SUM(G22:G25)+SUM(G29:G35),5)</f>
        <v>19130</v>
      </c>
      <c r="H36" s="18">
        <f>ROUND(SUM(H11:H18)+SUM(H22:H25)+SUM(H29:H35),5)</f>
        <v>13536.62</v>
      </c>
    </row>
    <row r="37" spans="1:8" ht="28.8" customHeight="1" thickBot="1" x14ac:dyDescent="0.35">
      <c r="A37" s="1"/>
      <c r="B37" s="15" t="s">
        <v>81</v>
      </c>
      <c r="C37" s="15"/>
      <c r="D37" s="15"/>
      <c r="E37" s="15"/>
      <c r="F37" s="15"/>
      <c r="G37" s="18">
        <f>ROUND(G3+G10-G36,5)</f>
        <v>-3130</v>
      </c>
      <c r="H37" s="18">
        <f>ROUND(H3+H10-H36,5)</f>
        <v>3017.34</v>
      </c>
    </row>
  </sheetData>
  <pageMargins left="0.7" right="0.7" top="0.75" bottom="0.75" header="0.1" footer="0.3"/>
  <pageSetup orientation="portrait" horizontalDpi="4294967295" verticalDpi="4294967295" r:id="rId1"/>
  <headerFooter>
    <oddHeader>&amp;L&amp;"Arial,Bold"&amp;8 11:52 AM
&amp;"Arial,Bold"&amp;8 04/18/16
&amp;"Arial,Bold"&amp;8 Cash Basis&amp;C&amp;"Arial,Bold"&amp;12 City of Thorne Bay 2014
&amp;"Arial,Bold"&amp;14 Profit &amp;&amp; Loss Budget vs. Actual
&amp;"Arial,Bold"&amp;10 July 2015 through March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41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609600</xdr:colOff>
                <xdr:row>1</xdr:row>
                <xdr:rowOff>22860</xdr:rowOff>
              </to>
            </anchor>
          </controlPr>
        </control>
      </mc:Choice>
      <mc:Fallback>
        <control shapeId="10241" r:id="rId4" name="FILTER"/>
      </mc:Fallback>
    </mc:AlternateContent>
    <mc:AlternateContent xmlns:mc="http://schemas.openxmlformats.org/markup-compatibility/2006">
      <mc:Choice Requires="x14">
        <control shapeId="10242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609600</xdr:colOff>
                <xdr:row>1</xdr:row>
                <xdr:rowOff>22860</xdr:rowOff>
              </to>
            </anchor>
          </controlPr>
        </control>
      </mc:Choice>
      <mc:Fallback>
        <control shapeId="10242" r:id="rId6" name="HEADER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H34"/>
  <sheetViews>
    <sheetView workbookViewId="0">
      <pane xSplit="6" ySplit="2" topLeftCell="G27" activePane="bottomRight" state="frozenSplit"/>
      <selection pane="topRight" activeCell="G1" sqref="G1"/>
      <selection pane="bottomLeft" activeCell="A3" sqref="A3"/>
      <selection pane="bottomRight" activeCell="H37" sqref="H37"/>
    </sheetView>
  </sheetViews>
  <sheetFormatPr defaultRowHeight="15.6" x14ac:dyDescent="0.3"/>
  <cols>
    <col min="1" max="5" width="0.5546875" style="9" customWidth="1"/>
    <col min="6" max="6" width="37.109375" style="9" customWidth="1"/>
    <col min="7" max="8" width="24" style="10" customWidth="1"/>
    <col min="9" max="16384" width="8.88671875" style="4"/>
  </cols>
  <sheetData>
    <row r="1" spans="1:8" ht="16.2" thickBot="1" x14ac:dyDescent="0.35">
      <c r="A1" s="1"/>
      <c r="B1" s="1"/>
      <c r="C1" s="1"/>
      <c r="D1" s="1"/>
      <c r="E1" s="1"/>
      <c r="F1" s="1"/>
      <c r="G1" s="3"/>
      <c r="H1" s="2" t="s">
        <v>90</v>
      </c>
    </row>
    <row r="2" spans="1:8" s="7" customFormat="1" ht="16.8" thickTop="1" thickBot="1" x14ac:dyDescent="0.35">
      <c r="A2" s="5"/>
      <c r="B2" s="5"/>
      <c r="C2" s="5"/>
      <c r="D2" s="5"/>
      <c r="E2" s="5"/>
      <c r="F2" s="5"/>
      <c r="G2" s="6" t="s">
        <v>1</v>
      </c>
      <c r="H2" s="6" t="s">
        <v>82</v>
      </c>
    </row>
    <row r="3" spans="1:8" ht="16.2" thickTop="1" x14ac:dyDescent="0.3">
      <c r="A3" s="1"/>
      <c r="B3" s="1" t="s">
        <v>2</v>
      </c>
      <c r="C3" s="1"/>
      <c r="D3" s="1"/>
      <c r="E3" s="1"/>
      <c r="F3" s="1"/>
      <c r="G3" s="8"/>
      <c r="H3" s="8"/>
    </row>
    <row r="4" spans="1:8" x14ac:dyDescent="0.3">
      <c r="A4" s="1"/>
      <c r="B4" s="1"/>
      <c r="C4" s="1"/>
      <c r="D4" s="11" t="s">
        <v>3</v>
      </c>
      <c r="E4" s="11"/>
      <c r="F4" s="11"/>
      <c r="G4" s="12"/>
      <c r="H4" s="12"/>
    </row>
    <row r="5" spans="1:8" x14ac:dyDescent="0.3">
      <c r="A5" s="1"/>
      <c r="B5" s="1"/>
      <c r="C5" s="1"/>
      <c r="D5" s="11"/>
      <c r="E5" s="11" t="s">
        <v>6</v>
      </c>
      <c r="F5" s="11"/>
      <c r="G5" s="12">
        <v>15000</v>
      </c>
      <c r="H5" s="12">
        <v>15000</v>
      </c>
    </row>
    <row r="6" spans="1:8" x14ac:dyDescent="0.3">
      <c r="A6" s="1"/>
      <c r="B6" s="1"/>
      <c r="C6" s="1"/>
      <c r="D6" s="11"/>
      <c r="E6" s="11" t="s">
        <v>9</v>
      </c>
      <c r="F6" s="11"/>
      <c r="G6" s="12">
        <v>0</v>
      </c>
      <c r="H6" s="12">
        <v>1000</v>
      </c>
    </row>
    <row r="7" spans="1:8" x14ac:dyDescent="0.3">
      <c r="A7" s="1"/>
      <c r="B7" s="1"/>
      <c r="C7" s="1"/>
      <c r="D7" s="11"/>
      <c r="E7" s="11" t="s">
        <v>91</v>
      </c>
      <c r="F7" s="11"/>
      <c r="G7" s="12">
        <v>0</v>
      </c>
      <c r="H7" s="12">
        <v>0</v>
      </c>
    </row>
    <row r="8" spans="1:8" ht="16.2" thickBot="1" x14ac:dyDescent="0.35">
      <c r="A8" s="1"/>
      <c r="B8" s="1"/>
      <c r="C8" s="1"/>
      <c r="D8" s="14"/>
      <c r="E8" s="14" t="s">
        <v>18</v>
      </c>
      <c r="F8" s="14"/>
      <c r="G8" s="13">
        <v>1000</v>
      </c>
      <c r="H8" s="13">
        <v>911</v>
      </c>
    </row>
    <row r="9" spans="1:8" ht="16.2" thickBot="1" x14ac:dyDescent="0.35">
      <c r="A9" s="1"/>
      <c r="B9" s="1"/>
      <c r="C9" s="15"/>
      <c r="D9" s="15" t="s">
        <v>28</v>
      </c>
      <c r="E9" s="15"/>
      <c r="F9" s="15"/>
      <c r="G9" s="18">
        <f>ROUND(SUM(G4:G8),5)</f>
        <v>16000</v>
      </c>
      <c r="H9" s="18">
        <f>ROUND(SUM(H4:H8),5)</f>
        <v>16911</v>
      </c>
    </row>
    <row r="10" spans="1:8" ht="28.8" customHeight="1" thickBot="1" x14ac:dyDescent="0.35">
      <c r="A10" s="1"/>
      <c r="B10" s="1"/>
      <c r="C10" s="1" t="s">
        <v>86</v>
      </c>
      <c r="D10" s="15"/>
      <c r="E10" s="1"/>
      <c r="F10" s="15"/>
      <c r="G10" s="18">
        <f>G9</f>
        <v>16000</v>
      </c>
      <c r="H10" s="18">
        <f>H9</f>
        <v>16911</v>
      </c>
    </row>
    <row r="11" spans="1:8" ht="28.8" customHeight="1" x14ac:dyDescent="0.3">
      <c r="A11" s="1"/>
      <c r="B11" s="1"/>
      <c r="C11" s="1"/>
      <c r="D11" s="1" t="s">
        <v>29</v>
      </c>
      <c r="E11" s="1"/>
      <c r="F11" s="1"/>
      <c r="G11" s="8"/>
      <c r="H11" s="8"/>
    </row>
    <row r="12" spans="1:8" x14ac:dyDescent="0.3">
      <c r="A12" s="1"/>
      <c r="B12" s="1"/>
      <c r="C12" s="1"/>
      <c r="D12" s="1"/>
      <c r="E12" s="11" t="s">
        <v>39</v>
      </c>
      <c r="F12" s="11"/>
      <c r="G12" s="12"/>
      <c r="H12" s="12">
        <v>10</v>
      </c>
    </row>
    <row r="13" spans="1:8" x14ac:dyDescent="0.3">
      <c r="A13" s="1"/>
      <c r="B13" s="1"/>
      <c r="C13" s="1"/>
      <c r="D13" s="1"/>
      <c r="E13" s="11" t="s">
        <v>41</v>
      </c>
      <c r="F13" s="11"/>
      <c r="G13" s="12">
        <v>1800</v>
      </c>
      <c r="H13" s="12">
        <v>1405.45</v>
      </c>
    </row>
    <row r="14" spans="1:8" x14ac:dyDescent="0.3">
      <c r="A14" s="1"/>
      <c r="B14" s="1"/>
      <c r="C14" s="1"/>
      <c r="D14" s="1"/>
      <c r="E14" s="11" t="s">
        <v>42</v>
      </c>
      <c r="F14" s="11"/>
      <c r="G14" s="12">
        <v>600</v>
      </c>
      <c r="H14" s="12">
        <v>152.01</v>
      </c>
    </row>
    <row r="15" spans="1:8" x14ac:dyDescent="0.3">
      <c r="A15" s="1"/>
      <c r="B15" s="1"/>
      <c r="C15" s="1"/>
      <c r="D15" s="1"/>
      <c r="E15" s="11" t="s">
        <v>43</v>
      </c>
      <c r="F15" s="11"/>
      <c r="G15" s="12">
        <v>3500</v>
      </c>
      <c r="H15" s="12">
        <v>2611.5</v>
      </c>
    </row>
    <row r="16" spans="1:8" x14ac:dyDescent="0.3">
      <c r="A16" s="1"/>
      <c r="B16" s="1"/>
      <c r="C16" s="1"/>
      <c r="D16" s="1"/>
      <c r="E16" s="11" t="s">
        <v>46</v>
      </c>
      <c r="F16" s="11"/>
      <c r="G16" s="12">
        <v>400</v>
      </c>
      <c r="H16" s="12">
        <v>644.94000000000005</v>
      </c>
    </row>
    <row r="17" spans="1:8" x14ac:dyDescent="0.3">
      <c r="A17" s="1"/>
      <c r="B17" s="1"/>
      <c r="C17" s="1"/>
      <c r="D17" s="1"/>
      <c r="E17" s="31" t="s">
        <v>47</v>
      </c>
      <c r="F17" s="31"/>
      <c r="G17" s="32"/>
      <c r="H17" s="32"/>
    </row>
    <row r="18" spans="1:8" x14ac:dyDescent="0.3">
      <c r="A18" s="1"/>
      <c r="B18" s="1"/>
      <c r="C18" s="1"/>
      <c r="D18" s="1"/>
      <c r="E18" s="11"/>
      <c r="F18" s="11" t="s">
        <v>48</v>
      </c>
      <c r="G18" s="12">
        <v>1905</v>
      </c>
      <c r="H18" s="12">
        <v>1905</v>
      </c>
    </row>
    <row r="19" spans="1:8" x14ac:dyDescent="0.3">
      <c r="A19" s="1"/>
      <c r="B19" s="1"/>
      <c r="C19" s="1"/>
      <c r="D19" s="1"/>
      <c r="E19" s="11"/>
      <c r="F19" s="11" t="s">
        <v>50</v>
      </c>
      <c r="G19" s="12">
        <v>458.37</v>
      </c>
      <c r="H19" s="12">
        <v>458.37</v>
      </c>
    </row>
    <row r="20" spans="1:8" x14ac:dyDescent="0.3">
      <c r="A20" s="1"/>
      <c r="B20" s="1"/>
      <c r="C20" s="1"/>
      <c r="D20" s="1"/>
      <c r="E20" s="11" t="s">
        <v>52</v>
      </c>
      <c r="F20" s="31"/>
      <c r="G20" s="32">
        <f>ROUND(SUM(G17:G19),5)</f>
        <v>2363.37</v>
      </c>
      <c r="H20" s="32">
        <f>ROUND(SUM(H17:H19),5)</f>
        <v>2363.37</v>
      </c>
    </row>
    <row r="21" spans="1:8" ht="28.8" customHeight="1" x14ac:dyDescent="0.3">
      <c r="A21" s="1"/>
      <c r="B21" s="1"/>
      <c r="C21" s="1"/>
      <c r="D21" s="1"/>
      <c r="E21" s="11" t="s">
        <v>54</v>
      </c>
      <c r="F21" s="11"/>
      <c r="G21" s="12">
        <v>0</v>
      </c>
      <c r="H21" s="12">
        <v>0</v>
      </c>
    </row>
    <row r="22" spans="1:8" x14ac:dyDescent="0.3">
      <c r="A22" s="1"/>
      <c r="B22" s="1"/>
      <c r="C22" s="1"/>
      <c r="D22" s="1"/>
      <c r="E22" s="11" t="s">
        <v>56</v>
      </c>
      <c r="F22" s="11"/>
      <c r="G22" s="12">
        <v>1500</v>
      </c>
      <c r="H22" s="12">
        <v>952.87</v>
      </c>
    </row>
    <row r="23" spans="1:8" x14ac:dyDescent="0.3">
      <c r="A23" s="1"/>
      <c r="B23" s="1"/>
      <c r="C23" s="1"/>
      <c r="D23" s="1"/>
      <c r="E23" s="11" t="s">
        <v>58</v>
      </c>
      <c r="F23" s="31"/>
      <c r="G23" s="32"/>
      <c r="H23" s="32"/>
    </row>
    <row r="24" spans="1:8" x14ac:dyDescent="0.3">
      <c r="A24" s="1"/>
      <c r="B24" s="1"/>
      <c r="C24" s="1"/>
      <c r="D24" s="1"/>
      <c r="E24" s="11"/>
      <c r="F24" s="11" t="s">
        <v>62</v>
      </c>
      <c r="G24" s="12">
        <v>60</v>
      </c>
      <c r="H24" s="12">
        <v>56.94</v>
      </c>
    </row>
    <row r="25" spans="1:8" x14ac:dyDescent="0.3">
      <c r="A25" s="1"/>
      <c r="B25" s="1"/>
      <c r="C25" s="1"/>
      <c r="D25" s="1"/>
      <c r="E25" s="11"/>
      <c r="F25" s="11" t="s">
        <v>68</v>
      </c>
      <c r="G25" s="12">
        <v>900</v>
      </c>
      <c r="H25" s="12">
        <v>600</v>
      </c>
    </row>
    <row r="26" spans="1:8" x14ac:dyDescent="0.3">
      <c r="A26" s="1"/>
      <c r="B26" s="1"/>
      <c r="C26" s="1"/>
      <c r="D26" s="1"/>
      <c r="E26" s="11" t="s">
        <v>69</v>
      </c>
      <c r="F26" s="31"/>
      <c r="G26" s="32">
        <f>ROUND(SUM(G23:G25),5)</f>
        <v>960</v>
      </c>
      <c r="H26" s="32">
        <f>ROUND(SUM(H23:H25),5)</f>
        <v>656.94</v>
      </c>
    </row>
    <row r="27" spans="1:8" ht="28.8" customHeight="1" x14ac:dyDescent="0.3">
      <c r="A27" s="1"/>
      <c r="B27" s="1"/>
      <c r="C27" s="1"/>
      <c r="D27" s="1"/>
      <c r="E27" s="11" t="s">
        <v>70</v>
      </c>
      <c r="F27" s="11"/>
      <c r="G27" s="12">
        <v>75</v>
      </c>
      <c r="H27" s="12">
        <v>0</v>
      </c>
    </row>
    <row r="28" spans="1:8" x14ac:dyDescent="0.3">
      <c r="A28" s="1"/>
      <c r="B28" s="1"/>
      <c r="C28" s="1"/>
      <c r="D28" s="1"/>
      <c r="E28" s="11" t="s">
        <v>73</v>
      </c>
      <c r="F28" s="11"/>
      <c r="G28" s="12">
        <v>800</v>
      </c>
      <c r="H28" s="12">
        <v>564.79</v>
      </c>
    </row>
    <row r="29" spans="1:8" x14ac:dyDescent="0.3">
      <c r="A29" s="1"/>
      <c r="B29" s="1"/>
      <c r="C29" s="1"/>
      <c r="D29" s="1"/>
      <c r="E29" s="11" t="s">
        <v>75</v>
      </c>
      <c r="F29" s="11"/>
      <c r="G29" s="12">
        <v>0</v>
      </c>
      <c r="H29" s="12">
        <v>0</v>
      </c>
    </row>
    <row r="30" spans="1:8" x14ac:dyDescent="0.3">
      <c r="A30" s="1"/>
      <c r="B30" s="1"/>
      <c r="C30" s="1"/>
      <c r="D30" s="1"/>
      <c r="E30" s="11" t="s">
        <v>76</v>
      </c>
      <c r="F30" s="11"/>
      <c r="G30" s="12">
        <v>0</v>
      </c>
      <c r="H30" s="12">
        <v>0</v>
      </c>
    </row>
    <row r="31" spans="1:8" x14ac:dyDescent="0.3">
      <c r="A31" s="1"/>
      <c r="B31" s="1"/>
      <c r="C31" s="1"/>
      <c r="D31" s="1"/>
      <c r="E31" s="11" t="s">
        <v>88</v>
      </c>
      <c r="F31" s="11"/>
      <c r="G31" s="12">
        <v>300</v>
      </c>
      <c r="H31" s="12">
        <v>28.7</v>
      </c>
    </row>
    <row r="32" spans="1:8" ht="16.2" thickBot="1" x14ac:dyDescent="0.35">
      <c r="A32" s="1"/>
      <c r="B32" s="1"/>
      <c r="C32" s="1"/>
      <c r="D32" s="1"/>
      <c r="E32" s="11" t="s">
        <v>89</v>
      </c>
      <c r="F32" s="14"/>
      <c r="G32" s="13">
        <v>500</v>
      </c>
      <c r="H32" s="13">
        <v>101.34</v>
      </c>
    </row>
    <row r="33" spans="1:8" ht="16.2" thickBot="1" x14ac:dyDescent="0.35">
      <c r="A33" s="1"/>
      <c r="B33" s="1"/>
      <c r="C33" s="1"/>
      <c r="D33" s="15" t="s">
        <v>80</v>
      </c>
      <c r="E33" s="1"/>
      <c r="F33" s="15"/>
      <c r="G33" s="18">
        <f>ROUND(SUM(G11:G16)+SUM(G20:G22)+SUM(G26:G32),5)</f>
        <v>12798.37</v>
      </c>
      <c r="H33" s="18">
        <f>ROUND(SUM(H11:H16)+SUM(H20:H22)+SUM(H26:H32),5)</f>
        <v>9491.91</v>
      </c>
    </row>
    <row r="34" spans="1:8" ht="28.8" customHeight="1" thickBot="1" x14ac:dyDescent="0.35">
      <c r="A34" s="1"/>
      <c r="B34" s="15" t="s">
        <v>81</v>
      </c>
      <c r="C34" s="1"/>
      <c r="D34" s="1"/>
      <c r="E34" s="1"/>
      <c r="F34" s="15"/>
      <c r="G34" s="18">
        <f>ROUND(G3+G10-G33,5)</f>
        <v>3201.63</v>
      </c>
      <c r="H34" s="18">
        <f>ROUND(H3+H10-H33,5)</f>
        <v>7419.09</v>
      </c>
    </row>
  </sheetData>
  <pageMargins left="0.7" right="0.7" top="0.75" bottom="0.75" header="0.1" footer="0.3"/>
  <pageSetup orientation="portrait" horizontalDpi="4294967295" verticalDpi="4294967295" r:id="rId1"/>
  <headerFooter>
    <oddHeader>&amp;L&amp;"Arial,Bold"&amp;8 11:58 AM
&amp;"Arial,Bold"&amp;8 04/18/16
&amp;"Arial,Bold"&amp;8 Cash Basis&amp;C&amp;"Arial,Bold"&amp;12 City of Thorne Bay 2014
&amp;"Arial,Bold"&amp;14 Profit &amp;&amp; Loss Budget vs. Actual
&amp;"Arial,Bold"&amp;10 July 2015 through March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331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723900</xdr:colOff>
                <xdr:row>1</xdr:row>
                <xdr:rowOff>22860</xdr:rowOff>
              </to>
            </anchor>
          </controlPr>
        </control>
      </mc:Choice>
      <mc:Fallback>
        <control shapeId="13314" r:id="rId4" name="HEADER"/>
      </mc:Fallback>
    </mc:AlternateContent>
    <mc:AlternateContent xmlns:mc="http://schemas.openxmlformats.org/markup-compatibility/2006">
      <mc:Choice Requires="x14">
        <control shapeId="1331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723900</xdr:colOff>
                <xdr:row>1</xdr:row>
                <xdr:rowOff>22860</xdr:rowOff>
              </to>
            </anchor>
          </controlPr>
        </control>
      </mc:Choice>
      <mc:Fallback>
        <control shapeId="13313" r:id="rId6" name="FILTER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H41"/>
  <sheetViews>
    <sheetView workbookViewId="0">
      <pane xSplit="6" ySplit="2" topLeftCell="G30" activePane="bottomRight" state="frozenSplit"/>
      <selection pane="topRight" activeCell="G1" sqref="G1"/>
      <selection pane="bottomLeft" activeCell="A3" sqref="A3"/>
      <selection pane="bottomRight" activeCell="L41" sqref="L41"/>
    </sheetView>
  </sheetViews>
  <sheetFormatPr defaultRowHeight="15.6" x14ac:dyDescent="0.3"/>
  <cols>
    <col min="1" max="5" width="0.88671875" style="9" customWidth="1"/>
    <col min="6" max="6" width="30.44140625" style="9" customWidth="1"/>
    <col min="7" max="8" width="18.88671875" style="10" customWidth="1"/>
    <col min="9" max="16384" width="8.88671875" style="4"/>
  </cols>
  <sheetData>
    <row r="1" spans="1:8" ht="16.2" thickBot="1" x14ac:dyDescent="0.35">
      <c r="A1" s="1"/>
      <c r="B1" s="1"/>
      <c r="C1" s="1"/>
      <c r="D1" s="1"/>
      <c r="E1" s="1"/>
      <c r="F1" s="1"/>
      <c r="G1" s="3"/>
      <c r="H1" s="2" t="s">
        <v>99</v>
      </c>
    </row>
    <row r="2" spans="1:8" s="7" customFormat="1" ht="16.8" thickTop="1" thickBot="1" x14ac:dyDescent="0.35">
      <c r="A2" s="5"/>
      <c r="B2" s="5"/>
      <c r="C2" s="5"/>
      <c r="D2" s="5"/>
      <c r="E2" s="5"/>
      <c r="F2" s="5"/>
      <c r="G2" s="6" t="s">
        <v>1</v>
      </c>
      <c r="H2" s="6" t="s">
        <v>82</v>
      </c>
    </row>
    <row r="3" spans="1:8" ht="16.2" thickTop="1" x14ac:dyDescent="0.3">
      <c r="A3" s="1"/>
      <c r="B3" s="1" t="s">
        <v>2</v>
      </c>
      <c r="C3" s="1"/>
      <c r="D3" s="1"/>
      <c r="E3" s="1"/>
      <c r="F3" s="1"/>
      <c r="G3" s="8"/>
      <c r="H3" s="8"/>
    </row>
    <row r="4" spans="1:8" x14ac:dyDescent="0.3">
      <c r="A4" s="1"/>
      <c r="B4" s="1"/>
      <c r="C4" s="1"/>
      <c r="D4" s="1" t="s">
        <v>3</v>
      </c>
      <c r="E4" s="1"/>
      <c r="F4" s="1"/>
      <c r="G4" s="8"/>
      <c r="H4" s="8"/>
    </row>
    <row r="5" spans="1:8" x14ac:dyDescent="0.3">
      <c r="A5" s="1"/>
      <c r="B5" s="1"/>
      <c r="C5" s="1"/>
      <c r="D5" s="1"/>
      <c r="E5" s="11" t="s">
        <v>6</v>
      </c>
      <c r="F5" s="11"/>
      <c r="G5" s="12">
        <v>5000</v>
      </c>
      <c r="H5" s="12">
        <v>5000</v>
      </c>
    </row>
    <row r="6" spans="1:8" x14ac:dyDescent="0.3">
      <c r="A6" s="1"/>
      <c r="B6" s="1"/>
      <c r="C6" s="1"/>
      <c r="D6" s="1"/>
      <c r="E6" s="11" t="s">
        <v>7</v>
      </c>
      <c r="F6" s="11"/>
      <c r="G6" s="12">
        <v>150</v>
      </c>
      <c r="H6" s="12">
        <v>0</v>
      </c>
    </row>
    <row r="7" spans="1:8" x14ac:dyDescent="0.3">
      <c r="A7" s="1"/>
      <c r="B7" s="1"/>
      <c r="C7" s="1"/>
      <c r="D7" s="1"/>
      <c r="E7" s="11" t="s">
        <v>9</v>
      </c>
      <c r="F7" s="11"/>
      <c r="G7" s="12">
        <v>75</v>
      </c>
      <c r="H7" s="12">
        <v>5.65</v>
      </c>
    </row>
    <row r="8" spans="1:8" x14ac:dyDescent="0.3">
      <c r="A8" s="1"/>
      <c r="B8" s="1"/>
      <c r="C8" s="1"/>
      <c r="D8" s="1"/>
      <c r="E8" s="11" t="s">
        <v>91</v>
      </c>
      <c r="F8" s="11"/>
      <c r="G8" s="12">
        <v>0</v>
      </c>
      <c r="H8" s="12">
        <v>0</v>
      </c>
    </row>
    <row r="9" spans="1:8" x14ac:dyDescent="0.3">
      <c r="A9" s="1"/>
      <c r="B9" s="1"/>
      <c r="C9" s="1"/>
      <c r="D9" s="1"/>
      <c r="E9" s="11" t="s">
        <v>3</v>
      </c>
      <c r="F9" s="11"/>
      <c r="G9" s="12">
        <v>0</v>
      </c>
      <c r="H9" s="12">
        <v>0</v>
      </c>
    </row>
    <row r="10" spans="1:8" x14ac:dyDescent="0.3">
      <c r="A10" s="1"/>
      <c r="B10" s="1"/>
      <c r="C10" s="1"/>
      <c r="D10" s="1"/>
      <c r="E10" s="11" t="s">
        <v>16</v>
      </c>
      <c r="F10" s="11"/>
      <c r="G10" s="12">
        <v>0</v>
      </c>
      <c r="H10" s="12">
        <v>0</v>
      </c>
    </row>
    <row r="11" spans="1:8" x14ac:dyDescent="0.3">
      <c r="A11" s="1"/>
      <c r="B11" s="1"/>
      <c r="C11" s="1"/>
      <c r="D11" s="1"/>
      <c r="E11" s="11" t="s">
        <v>100</v>
      </c>
      <c r="F11" s="11"/>
      <c r="G11" s="12"/>
      <c r="H11" s="12">
        <v>-125.84</v>
      </c>
    </row>
    <row r="12" spans="1:8" x14ac:dyDescent="0.3">
      <c r="A12" s="1"/>
      <c r="B12" s="1"/>
      <c r="C12" s="1"/>
      <c r="D12" s="1"/>
      <c r="E12" s="11" t="s">
        <v>18</v>
      </c>
      <c r="F12" s="11"/>
      <c r="G12" s="12">
        <v>0</v>
      </c>
      <c r="H12" s="12">
        <v>3.24</v>
      </c>
    </row>
    <row r="13" spans="1:8" x14ac:dyDescent="0.3">
      <c r="A13" s="1"/>
      <c r="B13" s="1"/>
      <c r="C13" s="1"/>
      <c r="D13" s="1"/>
      <c r="E13" s="11" t="s">
        <v>23</v>
      </c>
      <c r="F13" s="11"/>
      <c r="G13" s="12">
        <v>0</v>
      </c>
      <c r="H13" s="12">
        <v>0</v>
      </c>
    </row>
    <row r="14" spans="1:8" ht="16.2" thickBot="1" x14ac:dyDescent="0.35">
      <c r="A14" s="1"/>
      <c r="B14" s="1"/>
      <c r="C14" s="1"/>
      <c r="D14" s="1"/>
      <c r="E14" s="14" t="s">
        <v>26</v>
      </c>
      <c r="F14" s="14"/>
      <c r="G14" s="13">
        <v>0</v>
      </c>
      <c r="H14" s="13">
        <v>0</v>
      </c>
    </row>
    <row r="15" spans="1:8" ht="16.2" thickBot="1" x14ac:dyDescent="0.35">
      <c r="A15" s="1"/>
      <c r="B15" s="1"/>
      <c r="C15" s="1"/>
      <c r="D15" s="15" t="s">
        <v>28</v>
      </c>
      <c r="E15" s="15"/>
      <c r="F15" s="15"/>
      <c r="G15" s="18">
        <f>ROUND(SUM(G4:G14),5)</f>
        <v>5225</v>
      </c>
      <c r="H15" s="18">
        <f>ROUND(SUM(H4:H14),5)</f>
        <v>4883.05</v>
      </c>
    </row>
    <row r="16" spans="1:8" ht="20.399999999999999" customHeight="1" thickBot="1" x14ac:dyDescent="0.35">
      <c r="A16" s="1"/>
      <c r="B16" s="15"/>
      <c r="C16" s="15" t="s">
        <v>86</v>
      </c>
      <c r="D16" s="15"/>
      <c r="E16" s="1"/>
      <c r="F16" s="15"/>
      <c r="G16" s="18">
        <f>G15</f>
        <v>5225</v>
      </c>
      <c r="H16" s="18">
        <f>H15</f>
        <v>4883.05</v>
      </c>
    </row>
    <row r="17" spans="1:8" ht="25.8" customHeight="1" x14ac:dyDescent="0.3">
      <c r="A17" s="1"/>
      <c r="B17" s="1"/>
      <c r="C17" s="1"/>
      <c r="D17" s="1" t="s">
        <v>29</v>
      </c>
      <c r="E17" s="1"/>
      <c r="F17" s="1"/>
      <c r="G17" s="8"/>
      <c r="H17" s="8"/>
    </row>
    <row r="18" spans="1:8" x14ac:dyDescent="0.3">
      <c r="A18" s="1"/>
      <c r="B18" s="1"/>
      <c r="C18" s="1"/>
      <c r="D18" s="1"/>
      <c r="E18" s="11" t="s">
        <v>32</v>
      </c>
      <c r="F18" s="11"/>
      <c r="G18" s="12">
        <v>100</v>
      </c>
      <c r="H18" s="12">
        <v>0</v>
      </c>
    </row>
    <row r="19" spans="1:8" x14ac:dyDescent="0.3">
      <c r="A19" s="1"/>
      <c r="B19" s="1"/>
      <c r="C19" s="1"/>
      <c r="D19" s="1"/>
      <c r="E19" s="11" t="s">
        <v>101</v>
      </c>
      <c r="F19" s="11"/>
      <c r="G19" s="12">
        <v>200</v>
      </c>
      <c r="H19" s="12">
        <v>17.309999999999999</v>
      </c>
    </row>
    <row r="20" spans="1:8" x14ac:dyDescent="0.3">
      <c r="A20" s="1"/>
      <c r="B20" s="1"/>
      <c r="C20" s="1"/>
      <c r="D20" s="1"/>
      <c r="E20" s="11" t="s">
        <v>34</v>
      </c>
      <c r="F20" s="11"/>
      <c r="G20" s="12">
        <v>100</v>
      </c>
      <c r="H20" s="12">
        <v>0</v>
      </c>
    </row>
    <row r="21" spans="1:8" x14ac:dyDescent="0.3">
      <c r="A21" s="1"/>
      <c r="B21" s="1"/>
      <c r="C21" s="1"/>
      <c r="D21" s="1"/>
      <c r="E21" s="11" t="s">
        <v>35</v>
      </c>
      <c r="F21" s="11"/>
      <c r="G21" s="12">
        <v>300</v>
      </c>
      <c r="H21" s="12">
        <v>300</v>
      </c>
    </row>
    <row r="22" spans="1:8" x14ac:dyDescent="0.3">
      <c r="A22" s="1"/>
      <c r="B22" s="1"/>
      <c r="C22" s="1"/>
      <c r="D22" s="1"/>
      <c r="E22" s="11" t="s">
        <v>39</v>
      </c>
      <c r="F22" s="11"/>
      <c r="G22" s="12">
        <v>100</v>
      </c>
      <c r="H22" s="12">
        <v>0</v>
      </c>
    </row>
    <row r="23" spans="1:8" x14ac:dyDescent="0.3">
      <c r="A23" s="1"/>
      <c r="B23" s="1"/>
      <c r="C23" s="1"/>
      <c r="D23" s="1"/>
      <c r="E23" s="11" t="s">
        <v>41</v>
      </c>
      <c r="F23" s="11"/>
      <c r="G23" s="12">
        <v>850</v>
      </c>
      <c r="H23" s="12">
        <v>876.78</v>
      </c>
    </row>
    <row r="24" spans="1:8" x14ac:dyDescent="0.3">
      <c r="A24" s="1"/>
      <c r="B24" s="1"/>
      <c r="C24" s="1"/>
      <c r="D24" s="1"/>
      <c r="E24" s="11" t="s">
        <v>42</v>
      </c>
      <c r="F24" s="11"/>
      <c r="G24" s="12">
        <v>0</v>
      </c>
      <c r="H24" s="12">
        <v>0</v>
      </c>
    </row>
    <row r="25" spans="1:8" x14ac:dyDescent="0.3">
      <c r="A25" s="1"/>
      <c r="B25" s="1"/>
      <c r="C25" s="1"/>
      <c r="D25" s="1"/>
      <c r="E25" s="11" t="s">
        <v>102</v>
      </c>
      <c r="F25" s="11"/>
      <c r="G25" s="12">
        <v>75</v>
      </c>
      <c r="H25" s="12">
        <v>0</v>
      </c>
    </row>
    <row r="26" spans="1:8" x14ac:dyDescent="0.3">
      <c r="A26" s="1"/>
      <c r="B26" s="1"/>
      <c r="C26" s="1"/>
      <c r="D26" s="1"/>
      <c r="E26" s="11" t="s">
        <v>46</v>
      </c>
      <c r="F26" s="11"/>
      <c r="G26" s="12">
        <v>500</v>
      </c>
      <c r="H26" s="12">
        <v>267.93</v>
      </c>
    </row>
    <row r="27" spans="1:8" x14ac:dyDescent="0.3">
      <c r="A27" s="1"/>
      <c r="B27" s="1"/>
      <c r="C27" s="1"/>
      <c r="D27" s="1"/>
      <c r="E27" s="11" t="s">
        <v>47</v>
      </c>
      <c r="F27" s="11"/>
      <c r="G27" s="12"/>
      <c r="H27" s="12"/>
    </row>
    <row r="28" spans="1:8" x14ac:dyDescent="0.3">
      <c r="A28" s="1"/>
      <c r="B28" s="1"/>
      <c r="C28" s="1"/>
      <c r="D28" s="1"/>
      <c r="E28" s="11"/>
      <c r="F28" s="11" t="s">
        <v>48</v>
      </c>
      <c r="G28" s="12">
        <v>116</v>
      </c>
      <c r="H28" s="12">
        <v>116</v>
      </c>
    </row>
    <row r="29" spans="1:8" x14ac:dyDescent="0.3">
      <c r="A29" s="1"/>
      <c r="B29" s="1"/>
      <c r="C29" s="1"/>
      <c r="D29" s="1"/>
      <c r="E29" s="11" t="s">
        <v>52</v>
      </c>
      <c r="F29" s="11"/>
      <c r="G29" s="12">
        <f>ROUND(SUM(G27:G28),5)</f>
        <v>116</v>
      </c>
      <c r="H29" s="12">
        <f>ROUND(SUM(H27:H28),5)</f>
        <v>116</v>
      </c>
    </row>
    <row r="30" spans="1:8" ht="19.2" customHeight="1" x14ac:dyDescent="0.3">
      <c r="A30" s="1"/>
      <c r="B30" s="1"/>
      <c r="C30" s="1"/>
      <c r="D30" s="1"/>
      <c r="E30" s="11" t="s">
        <v>54</v>
      </c>
      <c r="F30" s="11"/>
      <c r="G30" s="12">
        <v>100</v>
      </c>
      <c r="H30" s="12">
        <v>0</v>
      </c>
    </row>
    <row r="31" spans="1:8" x14ac:dyDescent="0.3">
      <c r="A31" s="1"/>
      <c r="B31" s="1"/>
      <c r="C31" s="1"/>
      <c r="D31" s="1"/>
      <c r="E31" s="11" t="s">
        <v>56</v>
      </c>
      <c r="F31" s="11"/>
      <c r="G31" s="12">
        <v>500</v>
      </c>
      <c r="H31" s="12">
        <v>158.97999999999999</v>
      </c>
    </row>
    <row r="32" spans="1:8" x14ac:dyDescent="0.3">
      <c r="A32" s="1"/>
      <c r="B32" s="1"/>
      <c r="C32" s="1"/>
      <c r="D32" s="1"/>
      <c r="E32" s="11" t="s">
        <v>57</v>
      </c>
      <c r="F32" s="11"/>
      <c r="G32" s="12">
        <v>300</v>
      </c>
      <c r="H32" s="12">
        <v>84.84</v>
      </c>
    </row>
    <row r="33" spans="1:8" x14ac:dyDescent="0.3">
      <c r="A33" s="1"/>
      <c r="B33" s="1"/>
      <c r="C33" s="1"/>
      <c r="D33" s="1"/>
      <c r="E33" s="11" t="s">
        <v>58</v>
      </c>
      <c r="F33" s="11"/>
      <c r="G33" s="12"/>
      <c r="H33" s="12"/>
    </row>
    <row r="34" spans="1:8" x14ac:dyDescent="0.3">
      <c r="A34" s="1"/>
      <c r="B34" s="1"/>
      <c r="C34" s="1"/>
      <c r="D34" s="1"/>
      <c r="E34" s="11"/>
      <c r="F34" s="11" t="s">
        <v>62</v>
      </c>
      <c r="G34" s="12">
        <v>240</v>
      </c>
      <c r="H34" s="12">
        <v>181.36</v>
      </c>
    </row>
    <row r="35" spans="1:8" x14ac:dyDescent="0.3">
      <c r="A35" s="1"/>
      <c r="B35" s="1"/>
      <c r="C35" s="1"/>
      <c r="D35" s="1"/>
      <c r="E35" s="11"/>
      <c r="F35" s="11" t="s">
        <v>68</v>
      </c>
      <c r="G35" s="12">
        <v>2400</v>
      </c>
      <c r="H35" s="12">
        <v>1900</v>
      </c>
    </row>
    <row r="36" spans="1:8" x14ac:dyDescent="0.3">
      <c r="A36" s="1"/>
      <c r="B36" s="1"/>
      <c r="C36" s="1"/>
      <c r="D36" s="1"/>
      <c r="E36" s="11" t="s">
        <v>69</v>
      </c>
      <c r="F36" s="11"/>
      <c r="G36" s="12">
        <f>ROUND(SUM(G33:G35),5)</f>
        <v>2640</v>
      </c>
      <c r="H36" s="12">
        <f>ROUND(SUM(H33:H35),5)</f>
        <v>2081.36</v>
      </c>
    </row>
    <row r="37" spans="1:8" ht="16.2" customHeight="1" x14ac:dyDescent="0.3">
      <c r="A37" s="1"/>
      <c r="B37" s="1"/>
      <c r="C37" s="1"/>
      <c r="D37" s="1"/>
      <c r="E37" s="11" t="s">
        <v>70</v>
      </c>
      <c r="F37" s="11"/>
      <c r="G37" s="12">
        <v>200</v>
      </c>
      <c r="H37" s="12">
        <v>103.51</v>
      </c>
    </row>
    <row r="38" spans="1:8" x14ac:dyDescent="0.3">
      <c r="A38" s="1"/>
      <c r="B38" s="1"/>
      <c r="C38" s="1"/>
      <c r="D38" s="1"/>
      <c r="E38" s="11" t="s">
        <v>73</v>
      </c>
      <c r="F38" s="11"/>
      <c r="G38" s="12">
        <v>350</v>
      </c>
      <c r="H38" s="12">
        <v>227.43</v>
      </c>
    </row>
    <row r="39" spans="1:8" ht="16.2" thickBot="1" x14ac:dyDescent="0.35">
      <c r="A39" s="1"/>
      <c r="B39" s="1"/>
      <c r="C39" s="1"/>
      <c r="D39" s="1"/>
      <c r="E39" s="11" t="s">
        <v>76</v>
      </c>
      <c r="F39" s="14"/>
      <c r="G39" s="13">
        <v>0</v>
      </c>
      <c r="H39" s="13">
        <v>0</v>
      </c>
    </row>
    <row r="40" spans="1:8" ht="16.2" thickBot="1" x14ac:dyDescent="0.35">
      <c r="A40" s="1"/>
      <c r="B40" s="1"/>
      <c r="C40" s="1"/>
      <c r="D40" s="15" t="s">
        <v>80</v>
      </c>
      <c r="E40" s="1"/>
      <c r="F40" s="15"/>
      <c r="G40" s="18">
        <f>ROUND(SUM(G17:G26)+SUM(G29:G32)+SUM(G36:G39),5)</f>
        <v>6431</v>
      </c>
      <c r="H40" s="18">
        <f>ROUND(SUM(H17:H26)+SUM(H29:H32)+SUM(H36:H39),5)</f>
        <v>4234.1400000000003</v>
      </c>
    </row>
    <row r="41" spans="1:8" ht="28.8" customHeight="1" thickBot="1" x14ac:dyDescent="0.35">
      <c r="A41" s="1"/>
      <c r="B41" s="15" t="s">
        <v>81</v>
      </c>
      <c r="C41" s="1"/>
      <c r="D41" s="1"/>
      <c r="E41" s="1"/>
      <c r="F41" s="15"/>
      <c r="G41" s="18">
        <f>ROUND(G3+G16-G40,5)</f>
        <v>-1206</v>
      </c>
      <c r="H41" s="18">
        <f>ROUND(H3+H16-H40,5)</f>
        <v>648.91</v>
      </c>
    </row>
  </sheetData>
  <pageMargins left="0.7" right="0.7" top="0.75" bottom="0.75" header="0.1" footer="0.3"/>
  <pageSetup orientation="portrait" horizontalDpi="4294967295" verticalDpi="4294967295" r:id="rId1"/>
  <headerFooter>
    <oddHeader>&amp;L&amp;"Arial,Bold"&amp;8 12:32 PM
&amp;"Arial,Bold"&amp;8 04/18/16
&amp;"Arial,Bold"&amp;8 Cash Basis&amp;C&amp;"Arial,Bold"&amp;12 City of Thorne Bay 2014
&amp;"Arial,Bold"&amp;14 Profit &amp;&amp; Loss Budget vs. Actual
&amp;"Arial,Bold"&amp;10 July 2015 through March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3553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609600</xdr:colOff>
                <xdr:row>1</xdr:row>
                <xdr:rowOff>22860</xdr:rowOff>
              </to>
            </anchor>
          </controlPr>
        </control>
      </mc:Choice>
      <mc:Fallback>
        <control shapeId="23553" r:id="rId4" name="FILTER"/>
      </mc:Fallback>
    </mc:AlternateContent>
    <mc:AlternateContent xmlns:mc="http://schemas.openxmlformats.org/markup-compatibility/2006">
      <mc:Choice Requires="x14">
        <control shapeId="23554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609600</xdr:colOff>
                <xdr:row>1</xdr:row>
                <xdr:rowOff>22860</xdr:rowOff>
              </to>
            </anchor>
          </controlPr>
        </control>
      </mc:Choice>
      <mc:Fallback>
        <control shapeId="23554" r:id="rId6" name="HEADER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H39"/>
  <sheetViews>
    <sheetView workbookViewId="0">
      <pane xSplit="6" ySplit="2" topLeftCell="G27" activePane="bottomRight" state="frozenSplit"/>
      <selection pane="topRight" activeCell="G1" sqref="G1"/>
      <selection pane="bottomLeft" activeCell="A3" sqref="A3"/>
      <selection pane="bottomRight" activeCell="O34" sqref="O34"/>
    </sheetView>
  </sheetViews>
  <sheetFormatPr defaultRowHeight="15.6" x14ac:dyDescent="0.3"/>
  <cols>
    <col min="1" max="5" width="0.44140625" style="9" customWidth="1"/>
    <col min="6" max="6" width="33.21875" style="9" customWidth="1"/>
    <col min="7" max="8" width="17" style="10" customWidth="1"/>
    <col min="9" max="16384" width="8.88671875" style="4"/>
  </cols>
  <sheetData>
    <row r="1" spans="1:8" ht="16.2" thickBot="1" x14ac:dyDescent="0.35">
      <c r="A1" s="1"/>
      <c r="B1" s="1"/>
      <c r="C1" s="1"/>
      <c r="D1" s="1"/>
      <c r="E1" s="1"/>
      <c r="F1" s="1"/>
      <c r="G1" s="3"/>
      <c r="H1" s="2" t="s">
        <v>103</v>
      </c>
    </row>
    <row r="2" spans="1:8" s="7" customFormat="1" ht="16.8" thickTop="1" thickBot="1" x14ac:dyDescent="0.35">
      <c r="A2" s="5"/>
      <c r="B2" s="5"/>
      <c r="C2" s="5"/>
      <c r="D2" s="5"/>
      <c r="E2" s="5"/>
      <c r="F2" s="5"/>
      <c r="G2" s="6" t="s">
        <v>1</v>
      </c>
      <c r="H2" s="6" t="s">
        <v>82</v>
      </c>
    </row>
    <row r="3" spans="1:8" ht="16.2" thickTop="1" x14ac:dyDescent="0.3">
      <c r="A3" s="1"/>
      <c r="B3" s="1" t="s">
        <v>2</v>
      </c>
      <c r="C3" s="1"/>
      <c r="D3" s="1"/>
      <c r="E3" s="1"/>
      <c r="F3" s="1"/>
      <c r="G3" s="8"/>
      <c r="H3" s="8"/>
    </row>
    <row r="4" spans="1:8" x14ac:dyDescent="0.3">
      <c r="A4" s="1"/>
      <c r="B4" s="1"/>
      <c r="C4" s="1"/>
      <c r="D4" s="1" t="s">
        <v>3</v>
      </c>
      <c r="E4" s="1"/>
      <c r="F4" s="1"/>
      <c r="G4" s="8"/>
      <c r="H4" s="8"/>
    </row>
    <row r="5" spans="1:8" x14ac:dyDescent="0.3">
      <c r="A5" s="1"/>
      <c r="B5" s="1"/>
      <c r="C5" s="1"/>
      <c r="D5" s="1"/>
      <c r="E5" s="11" t="s">
        <v>104</v>
      </c>
      <c r="F5" s="11"/>
      <c r="G5" s="12">
        <v>0</v>
      </c>
      <c r="H5" s="12">
        <v>0</v>
      </c>
    </row>
    <row r="6" spans="1:8" x14ac:dyDescent="0.3">
      <c r="A6" s="1"/>
      <c r="B6" s="1"/>
      <c r="C6" s="1"/>
      <c r="D6" s="1"/>
      <c r="E6" s="11" t="s">
        <v>9</v>
      </c>
      <c r="F6" s="11"/>
      <c r="G6" s="12">
        <v>0</v>
      </c>
      <c r="H6" s="12">
        <v>0</v>
      </c>
    </row>
    <row r="7" spans="1:8" x14ac:dyDescent="0.3">
      <c r="A7" s="1"/>
      <c r="B7" s="1"/>
      <c r="C7" s="1"/>
      <c r="D7" s="1"/>
      <c r="E7" s="11" t="s">
        <v>3</v>
      </c>
      <c r="F7" s="11"/>
      <c r="G7" s="12">
        <v>0</v>
      </c>
      <c r="H7" s="12">
        <v>0</v>
      </c>
    </row>
    <row r="8" spans="1:8" x14ac:dyDescent="0.3">
      <c r="A8" s="1"/>
      <c r="B8" s="1"/>
      <c r="C8" s="1"/>
      <c r="D8" s="1"/>
      <c r="E8" s="11" t="s">
        <v>24</v>
      </c>
      <c r="F8" s="11"/>
      <c r="G8" s="12">
        <v>0</v>
      </c>
      <c r="H8" s="12">
        <v>0</v>
      </c>
    </row>
    <row r="9" spans="1:8" ht="16.2" thickBot="1" x14ac:dyDescent="0.35">
      <c r="A9" s="1"/>
      <c r="B9" s="1"/>
      <c r="C9" s="1"/>
      <c r="D9" s="1"/>
      <c r="E9" s="14" t="s">
        <v>26</v>
      </c>
      <c r="F9" s="14"/>
      <c r="G9" s="13">
        <v>25000</v>
      </c>
      <c r="H9" s="13">
        <v>0</v>
      </c>
    </row>
    <row r="10" spans="1:8" ht="16.2" thickBot="1" x14ac:dyDescent="0.35">
      <c r="A10" s="1"/>
      <c r="B10" s="1"/>
      <c r="C10" s="1"/>
      <c r="D10" s="15" t="s">
        <v>28</v>
      </c>
      <c r="E10" s="15"/>
      <c r="F10" s="15"/>
      <c r="G10" s="18">
        <f>ROUND(SUM(G4:G9),5)</f>
        <v>25000</v>
      </c>
      <c r="H10" s="18">
        <f>ROUND(SUM(H4:H9),5)</f>
        <v>0</v>
      </c>
    </row>
    <row r="11" spans="1:8" ht="28.8" customHeight="1" thickBot="1" x14ac:dyDescent="0.35">
      <c r="A11" s="1"/>
      <c r="B11" s="1"/>
      <c r="C11" s="1" t="s">
        <v>86</v>
      </c>
      <c r="D11" s="15"/>
      <c r="E11" s="15"/>
      <c r="F11" s="15"/>
      <c r="G11" s="18">
        <f>G10</f>
        <v>25000</v>
      </c>
      <c r="H11" s="18">
        <f>H10</f>
        <v>0</v>
      </c>
    </row>
    <row r="12" spans="1:8" ht="28.8" customHeight="1" x14ac:dyDescent="0.3">
      <c r="A12" s="1"/>
      <c r="B12" s="1"/>
      <c r="C12" s="1"/>
      <c r="D12" s="1" t="s">
        <v>29</v>
      </c>
      <c r="E12" s="1"/>
      <c r="F12" s="1"/>
      <c r="G12" s="8"/>
      <c r="H12" s="8"/>
    </row>
    <row r="13" spans="1:8" x14ac:dyDescent="0.3">
      <c r="A13" s="1"/>
      <c r="B13" s="1"/>
      <c r="C13" s="1"/>
      <c r="D13" s="1"/>
      <c r="E13" s="11" t="s">
        <v>105</v>
      </c>
      <c r="F13" s="11"/>
      <c r="G13" s="12">
        <v>0</v>
      </c>
      <c r="H13" s="12">
        <v>0</v>
      </c>
    </row>
    <row r="14" spans="1:8" x14ac:dyDescent="0.3">
      <c r="A14" s="1"/>
      <c r="B14" s="1"/>
      <c r="C14" s="1"/>
      <c r="D14" s="1"/>
      <c r="E14" s="11" t="s">
        <v>35</v>
      </c>
      <c r="F14" s="11"/>
      <c r="G14" s="12">
        <v>0</v>
      </c>
      <c r="H14" s="12">
        <v>0</v>
      </c>
    </row>
    <row r="15" spans="1:8" x14ac:dyDescent="0.3">
      <c r="A15" s="1"/>
      <c r="B15" s="1"/>
      <c r="C15" s="1"/>
      <c r="D15" s="1"/>
      <c r="E15" s="11" t="s">
        <v>41</v>
      </c>
      <c r="F15" s="11"/>
      <c r="G15" s="12">
        <v>1500</v>
      </c>
      <c r="H15" s="12">
        <v>1068.47</v>
      </c>
    </row>
    <row r="16" spans="1:8" x14ac:dyDescent="0.3">
      <c r="A16" s="1"/>
      <c r="B16" s="1"/>
      <c r="C16" s="1"/>
      <c r="D16" s="1"/>
      <c r="E16" s="11" t="s">
        <v>42</v>
      </c>
      <c r="F16" s="11"/>
      <c r="G16" s="12">
        <v>1000</v>
      </c>
      <c r="H16" s="12">
        <v>420.95</v>
      </c>
    </row>
    <row r="17" spans="1:8" x14ac:dyDescent="0.3">
      <c r="A17" s="1"/>
      <c r="B17" s="1"/>
      <c r="C17" s="1"/>
      <c r="D17" s="1"/>
      <c r="E17" s="11" t="s">
        <v>43</v>
      </c>
      <c r="F17" s="11"/>
      <c r="G17" s="12">
        <v>1000</v>
      </c>
      <c r="H17" s="12">
        <v>33.9</v>
      </c>
    </row>
    <row r="18" spans="1:8" x14ac:dyDescent="0.3">
      <c r="A18" s="1"/>
      <c r="B18" s="1"/>
      <c r="C18" s="1"/>
      <c r="D18" s="1"/>
      <c r="E18" s="11" t="s">
        <v>106</v>
      </c>
      <c r="F18" s="11"/>
      <c r="G18" s="12">
        <v>200</v>
      </c>
      <c r="H18" s="12">
        <v>0</v>
      </c>
    </row>
    <row r="19" spans="1:8" x14ac:dyDescent="0.3">
      <c r="A19" s="1"/>
      <c r="B19" s="1"/>
      <c r="C19" s="1"/>
      <c r="D19" s="1"/>
      <c r="E19" s="11" t="s">
        <v>44</v>
      </c>
      <c r="F19" s="11"/>
      <c r="G19" s="12">
        <v>5000</v>
      </c>
      <c r="H19" s="12">
        <v>2944.94</v>
      </c>
    </row>
    <row r="20" spans="1:8" x14ac:dyDescent="0.3">
      <c r="A20" s="1"/>
      <c r="B20" s="1"/>
      <c r="C20" s="1"/>
      <c r="D20" s="1"/>
      <c r="E20" s="11" t="s">
        <v>46</v>
      </c>
      <c r="F20" s="11"/>
      <c r="G20" s="12">
        <v>1600</v>
      </c>
      <c r="H20" s="12">
        <v>1266.03</v>
      </c>
    </row>
    <row r="21" spans="1:8" x14ac:dyDescent="0.3">
      <c r="A21" s="1"/>
      <c r="B21" s="1"/>
      <c r="C21" s="1"/>
      <c r="D21" s="1"/>
      <c r="E21" s="11" t="s">
        <v>47</v>
      </c>
      <c r="F21" s="11"/>
      <c r="G21" s="12"/>
      <c r="H21" s="12"/>
    </row>
    <row r="22" spans="1:8" x14ac:dyDescent="0.3">
      <c r="A22" s="1"/>
      <c r="B22" s="1"/>
      <c r="C22" s="1"/>
      <c r="D22" s="1"/>
      <c r="E22" s="11"/>
      <c r="F22" s="11" t="s">
        <v>48</v>
      </c>
      <c r="G22" s="12">
        <v>478</v>
      </c>
      <c r="H22" s="12">
        <v>478</v>
      </c>
    </row>
    <row r="23" spans="1:8" x14ac:dyDescent="0.3">
      <c r="A23" s="1"/>
      <c r="B23" s="1"/>
      <c r="C23" s="1"/>
      <c r="D23" s="1"/>
      <c r="E23" s="11"/>
      <c r="F23" s="11" t="s">
        <v>49</v>
      </c>
      <c r="G23" s="12"/>
      <c r="H23" s="12">
        <v>27.44</v>
      </c>
    </row>
    <row r="24" spans="1:8" x14ac:dyDescent="0.3">
      <c r="A24" s="1"/>
      <c r="B24" s="1"/>
      <c r="C24" s="1"/>
      <c r="D24" s="1"/>
      <c r="E24" s="11"/>
      <c r="F24" s="11" t="s">
        <v>50</v>
      </c>
      <c r="G24" s="12">
        <v>1415</v>
      </c>
      <c r="H24" s="12">
        <v>1415</v>
      </c>
    </row>
    <row r="25" spans="1:8" x14ac:dyDescent="0.3">
      <c r="A25" s="1"/>
      <c r="B25" s="1"/>
      <c r="C25" s="1"/>
      <c r="D25" s="1"/>
      <c r="E25" s="11" t="s">
        <v>52</v>
      </c>
      <c r="F25" s="11"/>
      <c r="G25" s="12">
        <f>ROUND(SUM(G21:G24),5)</f>
        <v>1893</v>
      </c>
      <c r="H25" s="12">
        <f>ROUND(SUM(H21:H24),5)</f>
        <v>1920.44</v>
      </c>
    </row>
    <row r="26" spans="1:8" ht="28.8" customHeight="1" x14ac:dyDescent="0.3">
      <c r="A26" s="1"/>
      <c r="B26" s="1"/>
      <c r="C26" s="1"/>
      <c r="D26" s="1"/>
      <c r="E26" s="11" t="s">
        <v>56</v>
      </c>
      <c r="F26" s="11"/>
      <c r="G26" s="12">
        <v>1000</v>
      </c>
      <c r="H26" s="12">
        <v>1027.6400000000001</v>
      </c>
    </row>
    <row r="27" spans="1:8" x14ac:dyDescent="0.3">
      <c r="A27" s="1"/>
      <c r="B27" s="1"/>
      <c r="C27" s="1"/>
      <c r="D27" s="1"/>
      <c r="E27" s="11" t="s">
        <v>58</v>
      </c>
      <c r="F27" s="11"/>
      <c r="G27" s="12"/>
      <c r="H27" s="12"/>
    </row>
    <row r="28" spans="1:8" x14ac:dyDescent="0.3">
      <c r="A28" s="1"/>
      <c r="B28" s="1"/>
      <c r="C28" s="1"/>
      <c r="D28" s="1"/>
      <c r="E28" s="11"/>
      <c r="F28" s="11" t="s">
        <v>59</v>
      </c>
      <c r="G28" s="12"/>
      <c r="H28" s="12">
        <v>100</v>
      </c>
    </row>
    <row r="29" spans="1:8" x14ac:dyDescent="0.3">
      <c r="A29" s="1"/>
      <c r="B29" s="1"/>
      <c r="C29" s="1"/>
      <c r="D29" s="1"/>
      <c r="E29" s="11"/>
      <c r="F29" s="11" t="s">
        <v>62</v>
      </c>
      <c r="G29" s="12">
        <v>1900</v>
      </c>
      <c r="H29" s="12">
        <v>1641.25</v>
      </c>
    </row>
    <row r="30" spans="1:8" x14ac:dyDescent="0.3">
      <c r="A30" s="1"/>
      <c r="B30" s="1"/>
      <c r="C30" s="1"/>
      <c r="D30" s="1"/>
      <c r="E30" s="11"/>
      <c r="F30" s="11" t="s">
        <v>63</v>
      </c>
      <c r="G30" s="12">
        <v>3500</v>
      </c>
      <c r="H30" s="12">
        <v>1772.76</v>
      </c>
    </row>
    <row r="31" spans="1:8" x14ac:dyDescent="0.3">
      <c r="A31" s="1"/>
      <c r="B31" s="1"/>
      <c r="C31" s="1"/>
      <c r="D31" s="1"/>
      <c r="E31" s="11"/>
      <c r="F31" s="11" t="s">
        <v>68</v>
      </c>
      <c r="G31" s="12">
        <v>30855.43</v>
      </c>
      <c r="H31" s="12">
        <v>23072.71</v>
      </c>
    </row>
    <row r="32" spans="1:8" x14ac:dyDescent="0.3">
      <c r="A32" s="1"/>
      <c r="B32" s="1"/>
      <c r="C32" s="1"/>
      <c r="D32" s="1"/>
      <c r="E32" s="11" t="s">
        <v>69</v>
      </c>
      <c r="F32" s="11"/>
      <c r="G32" s="12">
        <f>ROUND(SUM(G27:G31),5)</f>
        <v>36255.43</v>
      </c>
      <c r="H32" s="12">
        <f>ROUND(SUM(H27:H31),5)</f>
        <v>26586.720000000001</v>
      </c>
    </row>
    <row r="33" spans="1:8" ht="20.399999999999999" customHeight="1" x14ac:dyDescent="0.3">
      <c r="A33" s="1"/>
      <c r="B33" s="1"/>
      <c r="C33" s="1"/>
      <c r="D33" s="1"/>
      <c r="E33" s="11" t="s">
        <v>70</v>
      </c>
      <c r="F33" s="11"/>
      <c r="G33" s="12">
        <v>100</v>
      </c>
      <c r="H33" s="12">
        <v>0</v>
      </c>
    </row>
    <row r="34" spans="1:8" x14ac:dyDescent="0.3">
      <c r="A34" s="1"/>
      <c r="B34" s="1"/>
      <c r="C34" s="1"/>
      <c r="D34" s="1"/>
      <c r="E34" s="11" t="s">
        <v>107</v>
      </c>
      <c r="F34" s="11"/>
      <c r="G34" s="12">
        <v>250</v>
      </c>
      <c r="H34" s="12">
        <v>0</v>
      </c>
    </row>
    <row r="35" spans="1:8" x14ac:dyDescent="0.3">
      <c r="A35" s="1"/>
      <c r="B35" s="1"/>
      <c r="C35" s="1"/>
      <c r="D35" s="1"/>
      <c r="E35" s="11" t="s">
        <v>73</v>
      </c>
      <c r="F35" s="11"/>
      <c r="G35" s="12">
        <v>0</v>
      </c>
      <c r="H35" s="12">
        <v>0</v>
      </c>
    </row>
    <row r="36" spans="1:8" x14ac:dyDescent="0.3">
      <c r="A36" s="1"/>
      <c r="B36" s="1"/>
      <c r="C36" s="1"/>
      <c r="D36" s="1"/>
      <c r="E36" s="11" t="s">
        <v>88</v>
      </c>
      <c r="F36" s="11"/>
      <c r="G36" s="12">
        <v>1500</v>
      </c>
      <c r="H36" s="12">
        <v>573.21</v>
      </c>
    </row>
    <row r="37" spans="1:8" ht="16.2" thickBot="1" x14ac:dyDescent="0.35">
      <c r="A37" s="1"/>
      <c r="B37" s="1"/>
      <c r="C37" s="1"/>
      <c r="D37" s="1"/>
      <c r="E37" s="11" t="s">
        <v>89</v>
      </c>
      <c r="F37" s="14"/>
      <c r="G37" s="13">
        <v>0</v>
      </c>
      <c r="H37" s="13">
        <v>0</v>
      </c>
    </row>
    <row r="38" spans="1:8" ht="16.2" thickBot="1" x14ac:dyDescent="0.35">
      <c r="A38" s="1"/>
      <c r="B38" s="1"/>
      <c r="C38" s="1"/>
      <c r="D38" s="15" t="s">
        <v>80</v>
      </c>
      <c r="E38" s="1"/>
      <c r="F38" s="15"/>
      <c r="G38" s="18">
        <f>ROUND(SUM(G12:G20)+SUM(G25:G26)+SUM(G32:G37),5)</f>
        <v>51298.43</v>
      </c>
      <c r="H38" s="18">
        <f>ROUND(SUM(H12:H20)+SUM(H25:H26)+SUM(H32:H37),5)</f>
        <v>35842.300000000003</v>
      </c>
    </row>
    <row r="39" spans="1:8" ht="28.8" customHeight="1" thickBot="1" x14ac:dyDescent="0.35">
      <c r="A39" s="1"/>
      <c r="B39" s="1" t="s">
        <v>81</v>
      </c>
      <c r="C39" s="15"/>
      <c r="D39" s="15"/>
      <c r="E39" s="15"/>
      <c r="F39" s="15"/>
      <c r="G39" s="18">
        <f>ROUND(G3+G11-G38,5)</f>
        <v>-26298.43</v>
      </c>
      <c r="H39" s="18">
        <f>ROUND(H3+H11-H38,5)</f>
        <v>-35842.300000000003</v>
      </c>
    </row>
  </sheetData>
  <pageMargins left="0.7" right="0.7" top="0.75" bottom="0.75" header="0.1" footer="0.3"/>
  <pageSetup orientation="portrait" horizontalDpi="4294967295" verticalDpi="4294967295" r:id="rId1"/>
  <headerFooter>
    <oddHeader>&amp;L&amp;"Arial,Bold"&amp;8 12:34 PM
&amp;"Arial,Bold"&amp;8 04/18/16
&amp;"Arial,Bold"&amp;8 Cash Basis&amp;C&amp;"Arial,Bold"&amp;12 City of Thorne Bay 2014
&amp;"Arial,Bold"&amp;14 Profit &amp;&amp; Loss Budget vs. Actual
&amp;"Arial,Bold"&amp;10 July 2015 through March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867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762000</xdr:colOff>
                <xdr:row>1</xdr:row>
                <xdr:rowOff>22860</xdr:rowOff>
              </to>
            </anchor>
          </controlPr>
        </control>
      </mc:Choice>
      <mc:Fallback>
        <control shapeId="28674" r:id="rId4" name="HEADER"/>
      </mc:Fallback>
    </mc:AlternateContent>
    <mc:AlternateContent xmlns:mc="http://schemas.openxmlformats.org/markup-compatibility/2006">
      <mc:Choice Requires="x14">
        <control shapeId="2867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762000</xdr:colOff>
                <xdr:row>1</xdr:row>
                <xdr:rowOff>22860</xdr:rowOff>
              </to>
            </anchor>
          </controlPr>
        </control>
      </mc:Choice>
      <mc:Fallback>
        <control shapeId="28673" r:id="rId6" name="FILTER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H33"/>
  <sheetViews>
    <sheetView workbookViewId="0">
      <pane xSplit="6" ySplit="2" topLeftCell="G24" activePane="bottomRight" state="frozenSplit"/>
      <selection pane="topRight" activeCell="G1" sqref="G1"/>
      <selection pane="bottomLeft" activeCell="A3" sqref="A3"/>
      <selection pane="bottomRight" activeCell="H25" sqref="H25"/>
    </sheetView>
  </sheetViews>
  <sheetFormatPr defaultRowHeight="15.6" x14ac:dyDescent="0.3"/>
  <cols>
    <col min="1" max="5" width="0.5546875" style="9" customWidth="1"/>
    <col min="6" max="6" width="36.109375" style="9" customWidth="1"/>
    <col min="7" max="8" width="17.33203125" style="10" customWidth="1"/>
    <col min="9" max="16384" width="8.88671875" style="4"/>
  </cols>
  <sheetData>
    <row r="1" spans="1:8" ht="16.2" thickBot="1" x14ac:dyDescent="0.35">
      <c r="A1" s="1"/>
      <c r="B1" s="1"/>
      <c r="C1" s="1"/>
      <c r="D1" s="1"/>
      <c r="E1" s="1"/>
      <c r="F1" s="1"/>
      <c r="G1" s="3"/>
      <c r="H1" s="2" t="s">
        <v>98</v>
      </c>
    </row>
    <row r="2" spans="1:8" s="7" customFormat="1" ht="16.8" thickTop="1" thickBot="1" x14ac:dyDescent="0.35">
      <c r="A2" s="5"/>
      <c r="B2" s="5"/>
      <c r="C2" s="5"/>
      <c r="D2" s="5"/>
      <c r="E2" s="5"/>
      <c r="F2" s="5"/>
      <c r="G2" s="6" t="s">
        <v>1</v>
      </c>
      <c r="H2" s="6" t="s">
        <v>82</v>
      </c>
    </row>
    <row r="3" spans="1:8" ht="16.2" thickTop="1" x14ac:dyDescent="0.3">
      <c r="A3" s="1"/>
      <c r="B3" s="1" t="s">
        <v>2</v>
      </c>
      <c r="C3" s="1"/>
      <c r="D3" s="1"/>
      <c r="E3" s="1"/>
      <c r="F3" s="1"/>
      <c r="G3" s="8"/>
      <c r="H3" s="8"/>
    </row>
    <row r="4" spans="1:8" x14ac:dyDescent="0.3">
      <c r="A4" s="1"/>
      <c r="B4" s="1"/>
      <c r="C4" s="1"/>
      <c r="D4" s="1" t="s">
        <v>3</v>
      </c>
      <c r="E4" s="1"/>
      <c r="F4" s="1"/>
      <c r="G4" s="8"/>
      <c r="H4" s="8"/>
    </row>
    <row r="5" spans="1:8" x14ac:dyDescent="0.3">
      <c r="A5" s="1"/>
      <c r="B5" s="1"/>
      <c r="C5" s="1"/>
      <c r="D5" s="1"/>
      <c r="E5" s="11" t="s">
        <v>4</v>
      </c>
      <c r="F5" s="11"/>
      <c r="G5" s="12">
        <v>0</v>
      </c>
      <c r="H5" s="12">
        <v>0</v>
      </c>
    </row>
    <row r="6" spans="1:8" x14ac:dyDescent="0.3">
      <c r="A6" s="1"/>
      <c r="B6" s="1"/>
      <c r="C6" s="1"/>
      <c r="D6" s="1"/>
      <c r="E6" s="11" t="s">
        <v>5</v>
      </c>
      <c r="F6" s="11"/>
      <c r="G6" s="12">
        <v>0</v>
      </c>
      <c r="H6" s="12">
        <v>0</v>
      </c>
    </row>
    <row r="7" spans="1:8" x14ac:dyDescent="0.3">
      <c r="A7" s="1"/>
      <c r="B7" s="1"/>
      <c r="C7" s="1"/>
      <c r="D7" s="1"/>
      <c r="E7" s="11" t="s">
        <v>6</v>
      </c>
      <c r="F7" s="11"/>
      <c r="G7" s="12">
        <v>15000</v>
      </c>
      <c r="H7" s="12">
        <v>15000</v>
      </c>
    </row>
    <row r="8" spans="1:8" x14ac:dyDescent="0.3">
      <c r="A8" s="1"/>
      <c r="B8" s="1"/>
      <c r="C8" s="1"/>
      <c r="D8" s="1"/>
      <c r="E8" s="11" t="s">
        <v>9</v>
      </c>
      <c r="F8" s="11"/>
      <c r="G8" s="12">
        <v>0</v>
      </c>
      <c r="H8" s="12">
        <v>0</v>
      </c>
    </row>
    <row r="9" spans="1:8" ht="16.2" thickBot="1" x14ac:dyDescent="0.35">
      <c r="A9" s="1"/>
      <c r="B9" s="1"/>
      <c r="C9" s="1"/>
      <c r="D9" s="1"/>
      <c r="E9" s="14" t="s">
        <v>18</v>
      </c>
      <c r="F9" s="14"/>
      <c r="G9" s="13">
        <v>0</v>
      </c>
      <c r="H9" s="13">
        <v>0</v>
      </c>
    </row>
    <row r="10" spans="1:8" ht="16.2" thickBot="1" x14ac:dyDescent="0.35">
      <c r="A10" s="1"/>
      <c r="B10" s="1"/>
      <c r="C10" s="1"/>
      <c r="D10" s="15" t="s">
        <v>28</v>
      </c>
      <c r="E10" s="15"/>
      <c r="F10" s="15"/>
      <c r="G10" s="18">
        <f>ROUND(SUM(G4:G9),5)</f>
        <v>15000</v>
      </c>
      <c r="H10" s="18">
        <f>ROUND(SUM(H4:H9),5)</f>
        <v>15000</v>
      </c>
    </row>
    <row r="11" spans="1:8" ht="28.8" customHeight="1" thickBot="1" x14ac:dyDescent="0.35">
      <c r="A11" s="1"/>
      <c r="B11" s="15"/>
      <c r="C11" s="15" t="s">
        <v>86</v>
      </c>
      <c r="D11" s="15"/>
      <c r="E11" s="15"/>
      <c r="F11" s="15"/>
      <c r="G11" s="18">
        <f>G10</f>
        <v>15000</v>
      </c>
      <c r="H11" s="18">
        <f>H10</f>
        <v>15000</v>
      </c>
    </row>
    <row r="12" spans="1:8" ht="28.8" customHeight="1" x14ac:dyDescent="0.3">
      <c r="A12" s="1"/>
      <c r="B12" s="1"/>
      <c r="C12" s="1"/>
      <c r="D12" s="1" t="s">
        <v>29</v>
      </c>
      <c r="E12" s="1"/>
      <c r="F12" s="1"/>
      <c r="G12" s="8"/>
      <c r="H12" s="8"/>
    </row>
    <row r="13" spans="1:8" x14ac:dyDescent="0.3">
      <c r="A13" s="1"/>
      <c r="B13" s="1"/>
      <c r="C13" s="1"/>
      <c r="D13" s="1"/>
      <c r="E13" s="11" t="s">
        <v>39</v>
      </c>
      <c r="F13" s="11"/>
      <c r="G13" s="12">
        <v>0</v>
      </c>
      <c r="H13" s="12">
        <v>0</v>
      </c>
    </row>
    <row r="14" spans="1:8" x14ac:dyDescent="0.3">
      <c r="A14" s="1"/>
      <c r="B14" s="1"/>
      <c r="C14" s="1"/>
      <c r="D14" s="1"/>
      <c r="E14" s="11" t="s">
        <v>41</v>
      </c>
      <c r="F14" s="11"/>
      <c r="G14" s="12">
        <v>400</v>
      </c>
      <c r="H14" s="12">
        <v>277.32</v>
      </c>
    </row>
    <row r="15" spans="1:8" x14ac:dyDescent="0.3">
      <c r="A15" s="1"/>
      <c r="B15" s="1"/>
      <c r="C15" s="1"/>
      <c r="D15" s="1"/>
      <c r="E15" s="11" t="s">
        <v>42</v>
      </c>
      <c r="F15" s="11"/>
      <c r="G15" s="12">
        <v>250</v>
      </c>
      <c r="H15" s="12">
        <v>0</v>
      </c>
    </row>
    <row r="16" spans="1:8" x14ac:dyDescent="0.3">
      <c r="A16" s="1"/>
      <c r="B16" s="1"/>
      <c r="C16" s="1"/>
      <c r="D16" s="1"/>
      <c r="E16" s="11" t="s">
        <v>43</v>
      </c>
      <c r="F16" s="11"/>
      <c r="G16" s="12">
        <v>500</v>
      </c>
      <c r="H16" s="12">
        <v>0</v>
      </c>
    </row>
    <row r="17" spans="1:8" x14ac:dyDescent="0.3">
      <c r="A17" s="1"/>
      <c r="B17" s="1"/>
      <c r="C17" s="1"/>
      <c r="D17" s="1"/>
      <c r="E17" s="11" t="s">
        <v>46</v>
      </c>
      <c r="F17" s="11"/>
      <c r="G17" s="12">
        <v>600</v>
      </c>
      <c r="H17" s="12">
        <v>454.46</v>
      </c>
    </row>
    <row r="18" spans="1:8" x14ac:dyDescent="0.3">
      <c r="A18" s="1"/>
      <c r="B18" s="1"/>
      <c r="C18" s="1"/>
      <c r="D18" s="1"/>
      <c r="E18" s="16" t="s">
        <v>47</v>
      </c>
      <c r="F18" s="16"/>
      <c r="G18" s="17"/>
      <c r="H18" s="17"/>
    </row>
    <row r="19" spans="1:8" x14ac:dyDescent="0.3">
      <c r="A19" s="1"/>
      <c r="B19" s="1"/>
      <c r="C19" s="1"/>
      <c r="D19" s="1"/>
      <c r="E19" s="11"/>
      <c r="F19" s="11" t="s">
        <v>48</v>
      </c>
      <c r="G19" s="12">
        <v>1019</v>
      </c>
      <c r="H19" s="12">
        <v>1019</v>
      </c>
    </row>
    <row r="20" spans="1:8" x14ac:dyDescent="0.3">
      <c r="A20" s="1"/>
      <c r="B20" s="1"/>
      <c r="C20" s="1"/>
      <c r="D20" s="1"/>
      <c r="E20" s="11" t="s">
        <v>52</v>
      </c>
      <c r="F20" s="11"/>
      <c r="G20" s="12">
        <f>ROUND(SUM(G18:G19),5)</f>
        <v>1019</v>
      </c>
      <c r="H20" s="12">
        <f>ROUND(SUM(H18:H19),5)</f>
        <v>1019</v>
      </c>
    </row>
    <row r="21" spans="1:8" ht="28.8" customHeight="1" x14ac:dyDescent="0.3">
      <c r="A21" s="1"/>
      <c r="B21" s="1"/>
      <c r="C21" s="1"/>
      <c r="D21" s="1"/>
      <c r="E21" s="11" t="s">
        <v>56</v>
      </c>
      <c r="F21" s="11"/>
      <c r="G21" s="12">
        <v>300</v>
      </c>
      <c r="H21" s="12">
        <v>21.99</v>
      </c>
    </row>
    <row r="22" spans="1:8" x14ac:dyDescent="0.3">
      <c r="A22" s="1"/>
      <c r="B22" s="1"/>
      <c r="C22" s="1"/>
      <c r="D22" s="1"/>
      <c r="E22" s="11" t="s">
        <v>57</v>
      </c>
      <c r="F22" s="11"/>
      <c r="G22" s="12">
        <v>800</v>
      </c>
      <c r="H22" s="12">
        <v>0</v>
      </c>
    </row>
    <row r="23" spans="1:8" x14ac:dyDescent="0.3">
      <c r="A23" s="1"/>
      <c r="B23" s="1"/>
      <c r="C23" s="1"/>
      <c r="D23" s="1"/>
      <c r="E23" s="16" t="s">
        <v>58</v>
      </c>
      <c r="F23" s="16"/>
      <c r="G23" s="17"/>
      <c r="H23" s="17"/>
    </row>
    <row r="24" spans="1:8" x14ac:dyDescent="0.3">
      <c r="A24" s="1"/>
      <c r="B24" s="1"/>
      <c r="C24" s="1"/>
      <c r="D24" s="1"/>
      <c r="E24" s="11"/>
      <c r="F24" s="11" t="s">
        <v>62</v>
      </c>
      <c r="G24" s="12">
        <v>200</v>
      </c>
      <c r="H24" s="12">
        <v>0</v>
      </c>
    </row>
    <row r="25" spans="1:8" x14ac:dyDescent="0.3">
      <c r="A25" s="1"/>
      <c r="B25" s="1"/>
      <c r="C25" s="1"/>
      <c r="D25" s="1"/>
      <c r="E25" s="11"/>
      <c r="F25" s="11" t="s">
        <v>68</v>
      </c>
      <c r="G25" s="12">
        <v>3500</v>
      </c>
      <c r="H25" s="12">
        <v>0</v>
      </c>
    </row>
    <row r="26" spans="1:8" x14ac:dyDescent="0.3">
      <c r="A26" s="1"/>
      <c r="B26" s="1"/>
      <c r="C26" s="1"/>
      <c r="D26" s="1"/>
      <c r="E26" s="11" t="s">
        <v>69</v>
      </c>
      <c r="F26" s="11"/>
      <c r="G26" s="12">
        <f>ROUND(SUM(G23:G25),5)</f>
        <v>3700</v>
      </c>
      <c r="H26" s="12">
        <f>ROUND(SUM(H23:H25),5)</f>
        <v>0</v>
      </c>
    </row>
    <row r="27" spans="1:8" ht="28.8" customHeight="1" x14ac:dyDescent="0.3">
      <c r="A27" s="1"/>
      <c r="B27" s="1"/>
      <c r="C27" s="1"/>
      <c r="D27" s="1"/>
      <c r="E27" s="11" t="s">
        <v>70</v>
      </c>
      <c r="F27" s="11"/>
      <c r="G27" s="12">
        <v>50</v>
      </c>
      <c r="H27" s="12">
        <v>5.75</v>
      </c>
    </row>
    <row r="28" spans="1:8" x14ac:dyDescent="0.3">
      <c r="A28" s="1"/>
      <c r="B28" s="1"/>
      <c r="C28" s="1"/>
      <c r="D28" s="1"/>
      <c r="E28" s="11" t="s">
        <v>73</v>
      </c>
      <c r="F28" s="11"/>
      <c r="G28" s="12">
        <v>1800</v>
      </c>
      <c r="H28" s="12">
        <v>1207.5</v>
      </c>
    </row>
    <row r="29" spans="1:8" x14ac:dyDescent="0.3">
      <c r="A29" s="1"/>
      <c r="B29" s="1"/>
      <c r="C29" s="1"/>
      <c r="D29" s="1"/>
      <c r="E29" s="11" t="s">
        <v>76</v>
      </c>
      <c r="F29" s="11"/>
      <c r="G29" s="12">
        <v>500</v>
      </c>
      <c r="H29" s="12">
        <v>0</v>
      </c>
    </row>
    <row r="30" spans="1:8" x14ac:dyDescent="0.3">
      <c r="A30" s="1"/>
      <c r="B30" s="1"/>
      <c r="C30" s="1"/>
      <c r="D30" s="1"/>
      <c r="E30" s="11" t="s">
        <v>88</v>
      </c>
      <c r="F30" s="11"/>
      <c r="G30" s="12">
        <v>2600</v>
      </c>
      <c r="H30" s="12">
        <v>2147.29</v>
      </c>
    </row>
    <row r="31" spans="1:8" ht="16.2" thickBot="1" x14ac:dyDescent="0.35">
      <c r="A31" s="1"/>
      <c r="B31" s="1"/>
      <c r="C31" s="1"/>
      <c r="D31" s="1"/>
      <c r="E31" s="14" t="s">
        <v>89</v>
      </c>
      <c r="F31" s="14"/>
      <c r="G31" s="13">
        <v>800</v>
      </c>
      <c r="H31" s="13">
        <v>163.95</v>
      </c>
    </row>
    <row r="32" spans="1:8" ht="16.2" thickBot="1" x14ac:dyDescent="0.35">
      <c r="A32" s="1"/>
      <c r="B32" s="1"/>
      <c r="C32" s="1"/>
      <c r="D32" s="15" t="s">
        <v>80</v>
      </c>
      <c r="E32" s="15"/>
      <c r="F32" s="15"/>
      <c r="G32" s="18">
        <f>ROUND(SUM(G12:G17)+SUM(G20:G22)+SUM(G26:G31),5)</f>
        <v>13319</v>
      </c>
      <c r="H32" s="18">
        <f>ROUND(SUM(H12:H17)+SUM(H20:H22)+SUM(H26:H31),5)</f>
        <v>5297.26</v>
      </c>
    </row>
    <row r="33" spans="1:8" ht="28.8" customHeight="1" thickBot="1" x14ac:dyDescent="0.35">
      <c r="A33" s="1"/>
      <c r="B33" s="15" t="s">
        <v>81</v>
      </c>
      <c r="C33" s="15"/>
      <c r="D33" s="15"/>
      <c r="E33" s="15"/>
      <c r="F33" s="15"/>
      <c r="G33" s="18">
        <f>ROUND(G3+G11-G32,5)</f>
        <v>1681</v>
      </c>
      <c r="H33" s="18">
        <f>ROUND(H3+H11-H32,5)</f>
        <v>9702.74</v>
      </c>
    </row>
  </sheetData>
  <pageMargins left="0.7" right="0.7" top="0.75" bottom="0.75" header="0.1" footer="0.3"/>
  <pageSetup orientation="portrait" horizontalDpi="4294967295" verticalDpi="4294967295" r:id="rId1"/>
  <headerFooter>
    <oddHeader>&amp;L&amp;"Arial,Bold"&amp;8 12:29 PM
&amp;"Arial,Bold"&amp;8 04/18/16
&amp;"Arial,Bold"&amp;8 Cash Basis&amp;C&amp;"Arial,Bold"&amp;12 City of Thorne Bay 2014
&amp;"Arial,Bold"&amp;14 Profit &amp;&amp; Loss Budget vs. Actual
&amp;"Arial,Bold"&amp;10 July 2015 through March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945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723900</xdr:colOff>
                <xdr:row>1</xdr:row>
                <xdr:rowOff>22860</xdr:rowOff>
              </to>
            </anchor>
          </controlPr>
        </control>
      </mc:Choice>
      <mc:Fallback>
        <control shapeId="19458" r:id="rId4" name="HEADER"/>
      </mc:Fallback>
    </mc:AlternateContent>
    <mc:AlternateContent xmlns:mc="http://schemas.openxmlformats.org/markup-compatibility/2006">
      <mc:Choice Requires="x14">
        <control shapeId="1945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723900</xdr:colOff>
                <xdr:row>1</xdr:row>
                <xdr:rowOff>22860</xdr:rowOff>
              </to>
            </anchor>
          </controlPr>
        </control>
      </mc:Choice>
      <mc:Fallback>
        <control shapeId="19457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QuickBooks Export Tips</vt:lpstr>
      <vt:lpstr>Cover</vt:lpstr>
      <vt:lpstr>Admin</vt:lpstr>
      <vt:lpstr>Council</vt:lpstr>
      <vt:lpstr>EMS</vt:lpstr>
      <vt:lpstr>Fire</vt:lpstr>
      <vt:lpstr>Library</vt:lpstr>
      <vt:lpstr>Parks</vt:lpstr>
      <vt:lpstr>VPSO</vt:lpstr>
      <vt:lpstr>Harbor</vt:lpstr>
      <vt:lpstr>RV</vt:lpstr>
      <vt:lpstr>Streets</vt:lpstr>
      <vt:lpstr>Solid Waste</vt:lpstr>
      <vt:lpstr>Sewer</vt:lpstr>
      <vt:lpstr>Water</vt:lpstr>
      <vt:lpstr>Admin!Print_Titles</vt:lpstr>
      <vt:lpstr>Council!Print_Titles</vt:lpstr>
      <vt:lpstr>Cover!Print_Titles</vt:lpstr>
      <vt:lpstr>EMS!Print_Titles</vt:lpstr>
      <vt:lpstr>Fire!Print_Titles</vt:lpstr>
      <vt:lpstr>Harbor!Print_Titles</vt:lpstr>
      <vt:lpstr>Library!Print_Titles</vt:lpstr>
      <vt:lpstr>Parks!Print_Titles</vt:lpstr>
      <vt:lpstr>RV!Print_Titles</vt:lpstr>
      <vt:lpstr>Sewer!Print_Titles</vt:lpstr>
      <vt:lpstr>'Solid Waste'!Print_Titles</vt:lpstr>
      <vt:lpstr>Streets!Print_Titles</vt:lpstr>
      <vt:lpstr>VPSO!Print_Titles</vt:lpstr>
      <vt:lpstr>Water!Print_Titles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Teri Feibel</dc:creator>
  <cp:lastModifiedBy>Teri Feibel</cp:lastModifiedBy>
  <dcterms:created xsi:type="dcterms:W3CDTF">2016-04-18T18:45:23Z</dcterms:created>
  <dcterms:modified xsi:type="dcterms:W3CDTF">2016-04-25T21:43:20Z</dcterms:modified>
</cp:coreProperties>
</file>